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ninabellini/Documents/VBcom 2 Clients/Arritti/2707/textes/"/>
    </mc:Choice>
  </mc:AlternateContent>
  <xr:revisionPtr revIDLastSave="0" documentId="13_ncr:1_{03A6A925-E4A3-D747-9CF6-3D311D06BB46}" xr6:coauthVersionLast="46" xr6:coauthVersionMax="47" xr10:uidLastSave="{00000000-0000-0000-0000-000000000000}"/>
  <bookViews>
    <workbookView xWindow="0" yWindow="500" windowWidth="28800" windowHeight="9320" xr2:uid="{D409E982-F537-1946-90A2-5B8FE1026DAD}"/>
  </bookViews>
  <sheets>
    <sheet name="Pummonte" sheetId="1" r:id="rId1"/>
    <sheet name="Capa + Tar, Prun, Grav" sheetId="2" r:id="rId2"/>
    <sheet name="Valincu, Sartè, Alta R, Ext Sud" sheetId="3" r:id="rId3"/>
    <sheet name="Balagna" sheetId="4" r:id="rId4"/>
    <sheet name="nebbiu - Marana - Cab - CC" sheetId="5" r:id="rId5"/>
    <sheet name="plaine nord" sheetId="6" r:id="rId6"/>
    <sheet name="plaine centre et sud" sheetId="7" r:id="rId7"/>
    <sheet name="Corti - Golu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7" l="1"/>
  <c r="S22" i="7"/>
  <c r="L23" i="7"/>
  <c r="N22" i="7"/>
  <c r="O22" i="7"/>
  <c r="K23" i="7"/>
  <c r="I23" i="7"/>
  <c r="E23" i="7"/>
  <c r="G22" i="7"/>
  <c r="C23" i="7"/>
  <c r="T23" i="7"/>
  <c r="U22" i="7"/>
  <c r="M23" i="7"/>
  <c r="P22" i="7"/>
  <c r="Q22" i="7" s="1"/>
  <c r="J23" i="7"/>
  <c r="F23" i="7"/>
  <c r="H22" i="7"/>
  <c r="D23" i="7"/>
  <c r="B23" i="7"/>
  <c r="V23" i="7"/>
  <c r="S21" i="7"/>
  <c r="N21" i="7"/>
  <c r="O21" i="7" s="1"/>
  <c r="G21" i="7"/>
  <c r="U21" i="7"/>
  <c r="P21" i="7"/>
  <c r="Q21" i="7" s="1"/>
  <c r="H21" i="7"/>
  <c r="T62" i="8"/>
  <c r="M62" i="8"/>
  <c r="J62" i="8"/>
  <c r="F62" i="8"/>
  <c r="D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T36" i="8"/>
  <c r="M36" i="8"/>
  <c r="J36" i="8"/>
  <c r="F36" i="8"/>
  <c r="D36" i="8"/>
  <c r="H35" i="8"/>
  <c r="H34" i="8"/>
  <c r="T30" i="8"/>
  <c r="M30" i="8"/>
  <c r="J30" i="8"/>
  <c r="F30" i="8"/>
  <c r="D30" i="8"/>
  <c r="T11" i="8"/>
  <c r="M11" i="8"/>
  <c r="J11" i="8"/>
  <c r="F11" i="8"/>
  <c r="D11" i="8"/>
  <c r="T33" i="7"/>
  <c r="M33" i="7"/>
  <c r="J33" i="7"/>
  <c r="F33" i="7"/>
  <c r="D33" i="7"/>
  <c r="T69" i="6"/>
  <c r="M69" i="6"/>
  <c r="J69" i="6"/>
  <c r="G69" i="6"/>
  <c r="D69" i="6"/>
  <c r="T45" i="6"/>
  <c r="M45" i="6"/>
  <c r="J45" i="6"/>
  <c r="G45" i="6"/>
  <c r="D45" i="6"/>
  <c r="T9" i="6"/>
  <c r="M9" i="6"/>
  <c r="J9" i="6"/>
  <c r="G9" i="6"/>
  <c r="D9" i="6"/>
  <c r="T51" i="5"/>
  <c r="M51" i="5"/>
  <c r="J51" i="5"/>
  <c r="G51" i="5"/>
  <c r="D51" i="5"/>
  <c r="T32" i="5"/>
  <c r="M32" i="5"/>
  <c r="J32" i="5"/>
  <c r="G32" i="5"/>
  <c r="D32" i="5"/>
  <c r="T17" i="5"/>
  <c r="M17" i="5"/>
  <c r="J17" i="5"/>
  <c r="G17" i="5"/>
  <c r="D17" i="5"/>
  <c r="T38" i="4"/>
  <c r="M38" i="4"/>
  <c r="J38" i="4"/>
  <c r="G38" i="4"/>
  <c r="D38" i="4"/>
  <c r="T47" i="3"/>
  <c r="M47" i="3"/>
  <c r="J47" i="3"/>
  <c r="G47" i="3"/>
  <c r="D47" i="3"/>
  <c r="T39" i="3"/>
  <c r="M39" i="3"/>
  <c r="J39" i="3"/>
  <c r="G39" i="3"/>
  <c r="D39" i="3"/>
  <c r="T20" i="3"/>
  <c r="M20" i="3"/>
  <c r="J20" i="3"/>
  <c r="G20" i="3"/>
  <c r="D20" i="3"/>
  <c r="T49" i="2"/>
  <c r="U49" i="2" s="1"/>
  <c r="M49" i="2"/>
  <c r="J49" i="2"/>
  <c r="G49" i="2"/>
  <c r="D49" i="2"/>
  <c r="T23" i="2"/>
  <c r="M23" i="2"/>
  <c r="J23" i="2"/>
  <c r="J50" i="2" s="1"/>
  <c r="G23" i="2"/>
  <c r="D23" i="2"/>
  <c r="T12" i="2"/>
  <c r="M12" i="2"/>
  <c r="J12" i="2"/>
  <c r="G12" i="2"/>
  <c r="D12" i="2"/>
  <c r="U12" i="2" s="1"/>
  <c r="U4" i="2"/>
  <c r="U3" i="2"/>
  <c r="H4" i="2"/>
  <c r="H3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4" i="2"/>
  <c r="U13" i="2"/>
  <c r="U11" i="2"/>
  <c r="U10" i="2"/>
  <c r="U9" i="2"/>
  <c r="U8" i="2"/>
  <c r="U7" i="2"/>
  <c r="U6" i="2"/>
  <c r="U5" i="2"/>
  <c r="U2" i="2"/>
  <c r="J34" i="7" l="1"/>
  <c r="F63" i="8"/>
  <c r="J63" i="8"/>
  <c r="D63" i="8"/>
  <c r="H63" i="8" s="1"/>
  <c r="T63" i="8"/>
  <c r="M63" i="8"/>
  <c r="P63" i="8" s="1"/>
  <c r="Q63" i="8" s="1"/>
  <c r="W21" i="7"/>
  <c r="T52" i="5"/>
  <c r="T48" i="3"/>
  <c r="D48" i="3"/>
  <c r="G48" i="3"/>
  <c r="J48" i="3"/>
  <c r="M48" i="3"/>
  <c r="F34" i="7"/>
  <c r="H34" i="7" s="1"/>
  <c r="M34" i="7"/>
  <c r="T34" i="7"/>
  <c r="D34" i="7"/>
  <c r="H62" i="8"/>
  <c r="H36" i="8"/>
  <c r="G50" i="2"/>
  <c r="T50" i="2"/>
  <c r="U50" i="2" s="1"/>
  <c r="M50" i="2"/>
  <c r="P50" i="2" s="1"/>
  <c r="Q50" i="2" s="1"/>
  <c r="D50" i="2"/>
  <c r="U23" i="2"/>
  <c r="T37" i="1"/>
  <c r="M37" i="1"/>
  <c r="J37" i="1"/>
  <c r="G37" i="1"/>
  <c r="D37" i="1"/>
  <c r="U37" i="1" s="1"/>
  <c r="H34" i="1"/>
  <c r="T23" i="1"/>
  <c r="M23" i="1"/>
  <c r="J23" i="1"/>
  <c r="G23" i="1"/>
  <c r="D23" i="1"/>
  <c r="H23" i="1" s="1"/>
  <c r="T11" i="1"/>
  <c r="M11" i="1"/>
  <c r="J11" i="1"/>
  <c r="G11" i="1"/>
  <c r="D11" i="1"/>
  <c r="N22" i="1"/>
  <c r="N21" i="1"/>
  <c r="N20" i="1"/>
  <c r="N19" i="1"/>
  <c r="N18" i="1"/>
  <c r="N17" i="1"/>
  <c r="N16" i="1"/>
  <c r="N15" i="1"/>
  <c r="N14" i="1"/>
  <c r="N13" i="1"/>
  <c r="N12" i="1"/>
  <c r="N10" i="1"/>
  <c r="N9" i="1"/>
  <c r="N8" i="1"/>
  <c r="N7" i="1"/>
  <c r="N6" i="1"/>
  <c r="N5" i="1"/>
  <c r="N4" i="1"/>
  <c r="N3" i="1"/>
  <c r="N2" i="1"/>
  <c r="P33" i="7"/>
  <c r="Q33" i="7" s="1"/>
  <c r="P32" i="7"/>
  <c r="Q32" i="7" s="1"/>
  <c r="P31" i="7"/>
  <c r="Q31" i="7" s="1"/>
  <c r="P30" i="7"/>
  <c r="P29" i="7"/>
  <c r="P28" i="7"/>
  <c r="Q28" i="7" s="1"/>
  <c r="P27" i="7"/>
  <c r="P26" i="7"/>
  <c r="Q26" i="7" s="1"/>
  <c r="P25" i="7"/>
  <c r="Q25" i="7" s="1"/>
  <c r="P24" i="7"/>
  <c r="P23" i="7"/>
  <c r="Q23" i="7" s="1"/>
  <c r="P20" i="7"/>
  <c r="P19" i="7"/>
  <c r="P18" i="7"/>
  <c r="Q18" i="7" s="1"/>
  <c r="P17" i="7"/>
  <c r="Q17" i="7" s="1"/>
  <c r="P16" i="7"/>
  <c r="Q16" i="7" s="1"/>
  <c r="P15" i="7"/>
  <c r="Q15" i="7" s="1"/>
  <c r="P14" i="7"/>
  <c r="Q14" i="7" s="1"/>
  <c r="P13" i="7"/>
  <c r="Q13" i="7" s="1"/>
  <c r="P12" i="7"/>
  <c r="P11" i="7"/>
  <c r="P10" i="7"/>
  <c r="Q10" i="7" s="1"/>
  <c r="P9" i="7"/>
  <c r="Q9" i="7" s="1"/>
  <c r="P8" i="7"/>
  <c r="Q8" i="7" s="1"/>
  <c r="P7" i="7"/>
  <c r="Q7" i="7" s="1"/>
  <c r="P6" i="7"/>
  <c r="Q6" i="7" s="1"/>
  <c r="P5" i="7"/>
  <c r="Q5" i="7" s="1"/>
  <c r="P4" i="7"/>
  <c r="P3" i="7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U4" i="6"/>
  <c r="U3" i="6"/>
  <c r="P68" i="6"/>
  <c r="Q68" i="6" s="1"/>
  <c r="P67" i="6"/>
  <c r="Q67" i="6" s="1"/>
  <c r="P66" i="6"/>
  <c r="Q66" i="6" s="1"/>
  <c r="P65" i="6"/>
  <c r="Q65" i="6" s="1"/>
  <c r="P64" i="6"/>
  <c r="Q64" i="6" s="1"/>
  <c r="P63" i="6"/>
  <c r="Q63" i="6" s="1"/>
  <c r="P62" i="6"/>
  <c r="Q62" i="6" s="1"/>
  <c r="P61" i="6"/>
  <c r="Q61" i="6" s="1"/>
  <c r="P60" i="6"/>
  <c r="Q60" i="6" s="1"/>
  <c r="P59" i="6"/>
  <c r="Q59" i="6" s="1"/>
  <c r="P58" i="6"/>
  <c r="Q58" i="6" s="1"/>
  <c r="P57" i="6"/>
  <c r="Q57" i="6" s="1"/>
  <c r="P56" i="6"/>
  <c r="Q56" i="6" s="1"/>
  <c r="P55" i="6"/>
  <c r="Q55" i="6" s="1"/>
  <c r="P54" i="6"/>
  <c r="Q54" i="6" s="1"/>
  <c r="P53" i="6"/>
  <c r="Q53" i="6" s="1"/>
  <c r="P52" i="6"/>
  <c r="Q52" i="6" s="1"/>
  <c r="P51" i="6"/>
  <c r="Q51" i="6" s="1"/>
  <c r="P50" i="6"/>
  <c r="Q50" i="6" s="1"/>
  <c r="P49" i="6"/>
  <c r="Q49" i="6" s="1"/>
  <c r="P48" i="6"/>
  <c r="Q48" i="6" s="1"/>
  <c r="P47" i="6"/>
  <c r="Q47" i="6" s="1"/>
  <c r="P46" i="6"/>
  <c r="Q46" i="6" s="1"/>
  <c r="P45" i="6"/>
  <c r="Q45" i="6" s="1"/>
  <c r="P44" i="6"/>
  <c r="Q44" i="6" s="1"/>
  <c r="P43" i="6"/>
  <c r="Q43" i="6" s="1"/>
  <c r="P42" i="6"/>
  <c r="Q42" i="6" s="1"/>
  <c r="P41" i="6"/>
  <c r="Q41" i="6" s="1"/>
  <c r="P40" i="6"/>
  <c r="Q40" i="6" s="1"/>
  <c r="P39" i="6"/>
  <c r="Q39" i="6" s="1"/>
  <c r="P38" i="6"/>
  <c r="Q38" i="6" s="1"/>
  <c r="P37" i="6"/>
  <c r="Q37" i="6" s="1"/>
  <c r="P36" i="6"/>
  <c r="Q36" i="6" s="1"/>
  <c r="P35" i="6"/>
  <c r="Q35" i="6" s="1"/>
  <c r="P34" i="6"/>
  <c r="Q34" i="6" s="1"/>
  <c r="P33" i="6"/>
  <c r="Q33" i="6" s="1"/>
  <c r="P32" i="6"/>
  <c r="Q32" i="6" s="1"/>
  <c r="P31" i="6"/>
  <c r="Q31" i="6" s="1"/>
  <c r="P30" i="6"/>
  <c r="Q30" i="6" s="1"/>
  <c r="P29" i="6"/>
  <c r="Q29" i="6" s="1"/>
  <c r="P28" i="6"/>
  <c r="Q28" i="6" s="1"/>
  <c r="P27" i="6"/>
  <c r="Q27" i="6" s="1"/>
  <c r="P26" i="6"/>
  <c r="Q26" i="6" s="1"/>
  <c r="P25" i="6"/>
  <c r="Q25" i="6" s="1"/>
  <c r="P24" i="6"/>
  <c r="Q24" i="6" s="1"/>
  <c r="P23" i="6"/>
  <c r="Q23" i="6" s="1"/>
  <c r="P22" i="6"/>
  <c r="Q22" i="6" s="1"/>
  <c r="P21" i="6"/>
  <c r="Q21" i="6" s="1"/>
  <c r="P20" i="6"/>
  <c r="Q20" i="6" s="1"/>
  <c r="P19" i="6"/>
  <c r="Q19" i="6" s="1"/>
  <c r="P18" i="6"/>
  <c r="Q18" i="6" s="1"/>
  <c r="P17" i="6"/>
  <c r="Q17" i="6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0" i="6"/>
  <c r="Q10" i="6" s="1"/>
  <c r="P9" i="6"/>
  <c r="Q9" i="6" s="1"/>
  <c r="P8" i="6"/>
  <c r="Q8" i="6" s="1"/>
  <c r="P7" i="6"/>
  <c r="Q7" i="6" s="1"/>
  <c r="P6" i="6"/>
  <c r="Q6" i="6" s="1"/>
  <c r="P5" i="6"/>
  <c r="Q5" i="6" s="1"/>
  <c r="P4" i="6"/>
  <c r="Q4" i="6" s="1"/>
  <c r="P3" i="6"/>
  <c r="Q3" i="6" s="1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U2" i="6"/>
  <c r="P2" i="6"/>
  <c r="Q2" i="6" s="1"/>
  <c r="H2" i="6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3" i="5"/>
  <c r="U2" i="5"/>
  <c r="P51" i="5"/>
  <c r="Q51" i="5" s="1"/>
  <c r="P50" i="5"/>
  <c r="Q50" i="5" s="1"/>
  <c r="P49" i="5"/>
  <c r="Q49" i="5" s="1"/>
  <c r="P48" i="5"/>
  <c r="Q48" i="5" s="1"/>
  <c r="P47" i="5"/>
  <c r="Q47" i="5" s="1"/>
  <c r="P46" i="5"/>
  <c r="Q46" i="5" s="1"/>
  <c r="P45" i="5"/>
  <c r="Q45" i="5" s="1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P35" i="5"/>
  <c r="Q35" i="5" s="1"/>
  <c r="P33" i="5"/>
  <c r="Q33" i="5" s="1"/>
  <c r="P34" i="5"/>
  <c r="Q34" i="5" s="1"/>
  <c r="P32" i="5"/>
  <c r="Q32" i="5" s="1"/>
  <c r="P31" i="5"/>
  <c r="Q31" i="5" s="1"/>
  <c r="P30" i="5"/>
  <c r="Q30" i="5" s="1"/>
  <c r="P29" i="5"/>
  <c r="Q29" i="5" s="1"/>
  <c r="P28" i="5"/>
  <c r="Q28" i="5" s="1"/>
  <c r="P27" i="5"/>
  <c r="Q27" i="5" s="1"/>
  <c r="P26" i="5"/>
  <c r="Q26" i="5" s="1"/>
  <c r="P25" i="5"/>
  <c r="Q25" i="5" s="1"/>
  <c r="P24" i="5"/>
  <c r="Q24" i="5" s="1"/>
  <c r="P23" i="5"/>
  <c r="Q23" i="5" s="1"/>
  <c r="P22" i="5"/>
  <c r="Q22" i="5" s="1"/>
  <c r="P21" i="5"/>
  <c r="Q21" i="5" s="1"/>
  <c r="P20" i="5"/>
  <c r="Q20" i="5" s="1"/>
  <c r="P19" i="5"/>
  <c r="Q19" i="5" s="1"/>
  <c r="P18" i="5"/>
  <c r="Q18" i="5" s="1"/>
  <c r="P17" i="5"/>
  <c r="Q17" i="5" s="1"/>
  <c r="P16" i="5"/>
  <c r="Q16" i="5" s="1"/>
  <c r="P15" i="5"/>
  <c r="Q15" i="5" s="1"/>
  <c r="P14" i="5"/>
  <c r="Q14" i="5" s="1"/>
  <c r="P13" i="5"/>
  <c r="Q13" i="5" s="1"/>
  <c r="P12" i="5"/>
  <c r="Q12" i="5" s="1"/>
  <c r="P11" i="5"/>
  <c r="Q11" i="5" s="1"/>
  <c r="P10" i="5"/>
  <c r="Q10" i="5" s="1"/>
  <c r="P9" i="5"/>
  <c r="Q9" i="5" s="1"/>
  <c r="P8" i="5"/>
  <c r="Q8" i="5" s="1"/>
  <c r="P7" i="5"/>
  <c r="Q7" i="5" s="1"/>
  <c r="P6" i="5"/>
  <c r="Q6" i="5" s="1"/>
  <c r="P5" i="5"/>
  <c r="Q5" i="5" s="1"/>
  <c r="P4" i="5"/>
  <c r="Q4" i="5" s="1"/>
  <c r="P3" i="5"/>
  <c r="Q3" i="5" s="1"/>
  <c r="P2" i="5"/>
  <c r="Q2" i="5" s="1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P47" i="3"/>
  <c r="P46" i="3"/>
  <c r="Q46" i="3" s="1"/>
  <c r="P45" i="3"/>
  <c r="Q45" i="3" s="1"/>
  <c r="P44" i="3"/>
  <c r="Q44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Q33" i="3" s="1"/>
  <c r="P32" i="3"/>
  <c r="Q32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P8" i="3"/>
  <c r="Q8" i="3" s="1"/>
  <c r="P7" i="3"/>
  <c r="Q7" i="3" s="1"/>
  <c r="P6" i="3"/>
  <c r="Q6" i="3" s="1"/>
  <c r="P5" i="3"/>
  <c r="Q5" i="3" s="1"/>
  <c r="P4" i="3"/>
  <c r="Q4" i="3" s="1"/>
  <c r="P3" i="3"/>
  <c r="Q3" i="3" s="1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P25" i="2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9" i="2"/>
  <c r="Q19" i="2" s="1"/>
  <c r="P18" i="2"/>
  <c r="Q18" i="2" s="1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P10" i="2"/>
  <c r="Q10" i="2" s="1"/>
  <c r="P9" i="2"/>
  <c r="Q9" i="2" s="1"/>
  <c r="P8" i="2"/>
  <c r="Q8" i="2" s="1"/>
  <c r="P7" i="2"/>
  <c r="Q7" i="2" s="1"/>
  <c r="P6" i="2"/>
  <c r="Q6" i="2" s="1"/>
  <c r="P5" i="2"/>
  <c r="Q5" i="2" s="1"/>
  <c r="P4" i="2"/>
  <c r="Q4" i="2" s="1"/>
  <c r="P3" i="2"/>
  <c r="Q3" i="2" s="1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2" i="1"/>
  <c r="U21" i="1"/>
  <c r="U20" i="1"/>
  <c r="U19" i="1"/>
  <c r="U18" i="1"/>
  <c r="U17" i="1"/>
  <c r="U16" i="1"/>
  <c r="U15" i="1"/>
  <c r="U14" i="1"/>
  <c r="U13" i="1"/>
  <c r="U12" i="1"/>
  <c r="U10" i="1"/>
  <c r="U9" i="1"/>
  <c r="U8" i="1"/>
  <c r="U7" i="1"/>
  <c r="U6" i="1"/>
  <c r="U5" i="1"/>
  <c r="U4" i="1"/>
  <c r="U3" i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  <c r="P3" i="1"/>
  <c r="Q3" i="1" s="1"/>
  <c r="H36" i="1"/>
  <c r="H35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U2" i="3"/>
  <c r="P2" i="3"/>
  <c r="Q2" i="3" s="1"/>
  <c r="H2" i="3"/>
  <c r="P2" i="2"/>
  <c r="Q2" i="2" s="1"/>
  <c r="H2" i="2"/>
  <c r="U2" i="1"/>
  <c r="P2" i="1"/>
  <c r="Q2" i="1" s="1"/>
  <c r="H2" i="1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P38" i="4"/>
  <c r="Q38" i="4" s="1"/>
  <c r="P37" i="4"/>
  <c r="Q37" i="4" s="1"/>
  <c r="P36" i="4"/>
  <c r="Q36" i="4" s="1"/>
  <c r="P35" i="4"/>
  <c r="Q35" i="4" s="1"/>
  <c r="P34" i="4"/>
  <c r="Q34" i="4" s="1"/>
  <c r="P33" i="4"/>
  <c r="Q33" i="4" s="1"/>
  <c r="P32" i="4"/>
  <c r="Q32" i="4" s="1"/>
  <c r="P31" i="4"/>
  <c r="Q31" i="4" s="1"/>
  <c r="P30" i="4"/>
  <c r="Q30" i="4" s="1"/>
  <c r="P29" i="4"/>
  <c r="Q29" i="4" s="1"/>
  <c r="P28" i="4"/>
  <c r="Q28" i="4" s="1"/>
  <c r="P27" i="4"/>
  <c r="Q27" i="4" s="1"/>
  <c r="P26" i="4"/>
  <c r="Q26" i="4" s="1"/>
  <c r="P25" i="4"/>
  <c r="Q25" i="4" s="1"/>
  <c r="P24" i="4"/>
  <c r="Q24" i="4" s="1"/>
  <c r="P23" i="4"/>
  <c r="Q23" i="4" s="1"/>
  <c r="P22" i="4"/>
  <c r="Q22" i="4" s="1"/>
  <c r="P21" i="4"/>
  <c r="Q21" i="4" s="1"/>
  <c r="P20" i="4"/>
  <c r="Q20" i="4" s="1"/>
  <c r="P19" i="4"/>
  <c r="Q19" i="4" s="1"/>
  <c r="P18" i="4"/>
  <c r="Q18" i="4" s="1"/>
  <c r="P17" i="4"/>
  <c r="Q17" i="4" s="1"/>
  <c r="P16" i="4"/>
  <c r="Q16" i="4" s="1"/>
  <c r="P15" i="4"/>
  <c r="Q15" i="4" s="1"/>
  <c r="P14" i="4"/>
  <c r="Q14" i="4" s="1"/>
  <c r="P13" i="4"/>
  <c r="Q13" i="4" s="1"/>
  <c r="P12" i="4"/>
  <c r="Q12" i="4" s="1"/>
  <c r="P11" i="4"/>
  <c r="Q11" i="4" s="1"/>
  <c r="P10" i="4"/>
  <c r="Q10" i="4" s="1"/>
  <c r="P9" i="4"/>
  <c r="Q9" i="4" s="1"/>
  <c r="P8" i="4"/>
  <c r="Q8" i="4" s="1"/>
  <c r="P7" i="4"/>
  <c r="Q7" i="4" s="1"/>
  <c r="P6" i="4"/>
  <c r="Q6" i="4" s="1"/>
  <c r="P5" i="4"/>
  <c r="Q5" i="4" s="1"/>
  <c r="P4" i="4"/>
  <c r="Q4" i="4" s="1"/>
  <c r="P3" i="4"/>
  <c r="Q3" i="4" s="1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U2" i="4"/>
  <c r="P2" i="4"/>
  <c r="Q2" i="4" s="1"/>
  <c r="H2" i="4"/>
  <c r="T70" i="6"/>
  <c r="M70" i="6"/>
  <c r="J70" i="6"/>
  <c r="G70" i="6"/>
  <c r="D70" i="6"/>
  <c r="M52" i="5"/>
  <c r="J52" i="5"/>
  <c r="G52" i="5"/>
  <c r="D52" i="5"/>
  <c r="U52" i="5" s="1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P62" i="8"/>
  <c r="Q62" i="8" s="1"/>
  <c r="P61" i="8"/>
  <c r="Q61" i="8" s="1"/>
  <c r="P60" i="8"/>
  <c r="Q60" i="8" s="1"/>
  <c r="P59" i="8"/>
  <c r="Q59" i="8" s="1"/>
  <c r="P58" i="8"/>
  <c r="Q58" i="8" s="1"/>
  <c r="P57" i="8"/>
  <c r="Q57" i="8" s="1"/>
  <c r="P56" i="8"/>
  <c r="Q56" i="8" s="1"/>
  <c r="P55" i="8"/>
  <c r="Q55" i="8" s="1"/>
  <c r="P54" i="8"/>
  <c r="Q54" i="8" s="1"/>
  <c r="P53" i="8"/>
  <c r="Q53" i="8" s="1"/>
  <c r="P52" i="8"/>
  <c r="Q52" i="8" s="1"/>
  <c r="P51" i="8"/>
  <c r="Q51" i="8" s="1"/>
  <c r="P50" i="8"/>
  <c r="Q50" i="8" s="1"/>
  <c r="P49" i="8"/>
  <c r="Q49" i="8" s="1"/>
  <c r="P48" i="8"/>
  <c r="Q48" i="8" s="1"/>
  <c r="P47" i="8"/>
  <c r="Q47" i="8" s="1"/>
  <c r="P46" i="8"/>
  <c r="Q46" i="8" s="1"/>
  <c r="P45" i="8"/>
  <c r="Q45" i="8" s="1"/>
  <c r="P44" i="8"/>
  <c r="Q44" i="8" s="1"/>
  <c r="P43" i="8"/>
  <c r="Q43" i="8" s="1"/>
  <c r="P42" i="8"/>
  <c r="Q42" i="8" s="1"/>
  <c r="P41" i="8"/>
  <c r="Q41" i="8" s="1"/>
  <c r="P40" i="8"/>
  <c r="Q40" i="8" s="1"/>
  <c r="P39" i="8"/>
  <c r="Q39" i="8" s="1"/>
  <c r="P38" i="8"/>
  <c r="Q38" i="8" s="1"/>
  <c r="P37" i="8"/>
  <c r="Q37" i="8" s="1"/>
  <c r="P36" i="8"/>
  <c r="Q36" i="8" s="1"/>
  <c r="P35" i="8"/>
  <c r="Q35" i="8" s="1"/>
  <c r="P34" i="8"/>
  <c r="Q34" i="8" s="1"/>
  <c r="P33" i="8"/>
  <c r="Q33" i="8" s="1"/>
  <c r="P32" i="8"/>
  <c r="Q32" i="8" s="1"/>
  <c r="P31" i="8"/>
  <c r="Q31" i="8" s="1"/>
  <c r="P30" i="8"/>
  <c r="Q30" i="8" s="1"/>
  <c r="P29" i="8"/>
  <c r="Q29" i="8" s="1"/>
  <c r="P28" i="8"/>
  <c r="Q28" i="8" s="1"/>
  <c r="P27" i="8"/>
  <c r="Q27" i="8" s="1"/>
  <c r="P26" i="8"/>
  <c r="Q26" i="8" s="1"/>
  <c r="P25" i="8"/>
  <c r="Q25" i="8" s="1"/>
  <c r="P24" i="8"/>
  <c r="Q24" i="8" s="1"/>
  <c r="P23" i="8"/>
  <c r="Q23" i="8" s="1"/>
  <c r="P22" i="8"/>
  <c r="Q22" i="8" s="1"/>
  <c r="P21" i="8"/>
  <c r="Q21" i="8" s="1"/>
  <c r="P20" i="8"/>
  <c r="Q20" i="8" s="1"/>
  <c r="P19" i="8"/>
  <c r="Q19" i="8" s="1"/>
  <c r="P18" i="8"/>
  <c r="P17" i="8"/>
  <c r="Q17" i="8" s="1"/>
  <c r="P16" i="8"/>
  <c r="Q16" i="8" s="1"/>
  <c r="P15" i="8"/>
  <c r="Q15" i="8" s="1"/>
  <c r="P14" i="8"/>
  <c r="Q14" i="8" s="1"/>
  <c r="P13" i="8"/>
  <c r="Q13" i="8" s="1"/>
  <c r="P12" i="8"/>
  <c r="Q12" i="8" s="1"/>
  <c r="P11" i="8"/>
  <c r="P10" i="8"/>
  <c r="Q10" i="8" s="1"/>
  <c r="P9" i="8"/>
  <c r="Q9" i="8" s="1"/>
  <c r="P8" i="8"/>
  <c r="Q8" i="8" s="1"/>
  <c r="P7" i="8"/>
  <c r="Q7" i="8" s="1"/>
  <c r="P6" i="8"/>
  <c r="Q6" i="8" s="1"/>
  <c r="P5" i="8"/>
  <c r="Q5" i="8" s="1"/>
  <c r="P4" i="8"/>
  <c r="Q4" i="8" s="1"/>
  <c r="P3" i="8"/>
  <c r="Q3" i="8" s="1"/>
  <c r="U63" i="8"/>
  <c r="U62" i="8"/>
  <c r="U61" i="8"/>
  <c r="U60" i="8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U4" i="8"/>
  <c r="U3" i="8"/>
  <c r="Q18" i="8"/>
  <c r="Q11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U2" i="8"/>
  <c r="P2" i="8"/>
  <c r="Q2" i="8" s="1"/>
  <c r="H2" i="8"/>
  <c r="U34" i="7"/>
  <c r="U33" i="7"/>
  <c r="U32" i="7"/>
  <c r="U31" i="7"/>
  <c r="U30" i="7"/>
  <c r="U29" i="7"/>
  <c r="U28" i="7"/>
  <c r="U27" i="7"/>
  <c r="U26" i="7"/>
  <c r="U25" i="7"/>
  <c r="U24" i="7"/>
  <c r="U23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U5" i="7"/>
  <c r="U4" i="7"/>
  <c r="U3" i="7"/>
  <c r="Q34" i="7"/>
  <c r="Q30" i="7"/>
  <c r="Q29" i="7"/>
  <c r="Q27" i="7"/>
  <c r="Q24" i="7"/>
  <c r="Q20" i="7"/>
  <c r="Q19" i="7"/>
  <c r="Q12" i="7"/>
  <c r="Q11" i="7"/>
  <c r="Q4" i="7"/>
  <c r="Q3" i="7"/>
  <c r="H33" i="7"/>
  <c r="H32" i="7"/>
  <c r="H31" i="7"/>
  <c r="H30" i="7"/>
  <c r="H29" i="7"/>
  <c r="H28" i="7"/>
  <c r="H27" i="7"/>
  <c r="H26" i="7"/>
  <c r="H25" i="7"/>
  <c r="H24" i="7"/>
  <c r="H23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U2" i="7"/>
  <c r="P2" i="7"/>
  <c r="Q2" i="7" s="1"/>
  <c r="H2" i="7"/>
  <c r="U23" i="1" l="1"/>
  <c r="Q23" i="1"/>
  <c r="H52" i="5"/>
  <c r="T38" i="1"/>
  <c r="U38" i="1" s="1"/>
  <c r="U11" i="1"/>
  <c r="M38" i="1"/>
  <c r="H70" i="6"/>
  <c r="U70" i="6"/>
  <c r="P52" i="5"/>
  <c r="Q52" i="5" s="1"/>
  <c r="Q47" i="3"/>
  <c r="P48" i="3"/>
  <c r="Q48" i="3" s="1"/>
  <c r="D38" i="1"/>
  <c r="G38" i="1"/>
  <c r="J38" i="1"/>
  <c r="H37" i="1"/>
  <c r="P37" i="1"/>
  <c r="V33" i="7"/>
  <c r="R33" i="7"/>
  <c r="L33" i="7"/>
  <c r="K33" i="7"/>
  <c r="I33" i="7"/>
  <c r="E33" i="7"/>
  <c r="C33" i="7"/>
  <c r="B33" i="7"/>
  <c r="N32" i="7"/>
  <c r="O32" i="7" s="1"/>
  <c r="S32" i="7"/>
  <c r="G32" i="7"/>
  <c r="N31" i="7"/>
  <c r="O31" i="7" s="1"/>
  <c r="S31" i="7"/>
  <c r="G31" i="7"/>
  <c r="N30" i="7"/>
  <c r="O30" i="7" s="1"/>
  <c r="S30" i="7"/>
  <c r="G30" i="7"/>
  <c r="N29" i="7"/>
  <c r="W29" i="7" s="1"/>
  <c r="O29" i="7"/>
  <c r="S29" i="7"/>
  <c r="G29" i="7"/>
  <c r="N28" i="7"/>
  <c r="O28" i="7" s="1"/>
  <c r="S28" i="7"/>
  <c r="G28" i="7"/>
  <c r="N27" i="7"/>
  <c r="O27" i="7" s="1"/>
  <c r="S27" i="7"/>
  <c r="G27" i="7"/>
  <c r="N26" i="7"/>
  <c r="W26" i="7" s="1"/>
  <c r="O26" i="7"/>
  <c r="S26" i="7"/>
  <c r="G26" i="7"/>
  <c r="N25" i="7"/>
  <c r="W25" i="7" s="1"/>
  <c r="S25" i="7"/>
  <c r="G25" i="7"/>
  <c r="S24" i="7"/>
  <c r="N24" i="7"/>
  <c r="O24" i="7" s="1"/>
  <c r="G24" i="7"/>
  <c r="N20" i="7"/>
  <c r="O20" i="7" s="1"/>
  <c r="S20" i="7"/>
  <c r="G20" i="7"/>
  <c r="N19" i="7"/>
  <c r="O19" i="7" s="1"/>
  <c r="S19" i="7"/>
  <c r="G19" i="7"/>
  <c r="N18" i="7"/>
  <c r="O18" i="7" s="1"/>
  <c r="S18" i="7"/>
  <c r="G18" i="7"/>
  <c r="N17" i="7"/>
  <c r="O17" i="7" s="1"/>
  <c r="S17" i="7"/>
  <c r="G17" i="7"/>
  <c r="N16" i="7"/>
  <c r="W16" i="7" s="1"/>
  <c r="S16" i="7"/>
  <c r="G16" i="7"/>
  <c r="N15" i="7"/>
  <c r="O15" i="7" s="1"/>
  <c r="S15" i="7"/>
  <c r="G15" i="7"/>
  <c r="N14" i="7"/>
  <c r="O14" i="7" s="1"/>
  <c r="S14" i="7"/>
  <c r="G14" i="7"/>
  <c r="N13" i="7"/>
  <c r="O13" i="7" s="1"/>
  <c r="S13" i="7"/>
  <c r="G13" i="7"/>
  <c r="N12" i="7"/>
  <c r="O12" i="7" s="1"/>
  <c r="S12" i="7"/>
  <c r="G12" i="7"/>
  <c r="N11" i="7"/>
  <c r="O11" i="7" s="1"/>
  <c r="S11" i="7"/>
  <c r="G11" i="7"/>
  <c r="N10" i="7"/>
  <c r="O10" i="7" s="1"/>
  <c r="S10" i="7"/>
  <c r="G10" i="7"/>
  <c r="N9" i="7"/>
  <c r="O9" i="7" s="1"/>
  <c r="S9" i="7"/>
  <c r="G9" i="7"/>
  <c r="N8" i="7"/>
  <c r="W8" i="7" s="1"/>
  <c r="S8" i="7"/>
  <c r="G8" i="7"/>
  <c r="N7" i="7"/>
  <c r="O7" i="7" s="1"/>
  <c r="S7" i="7"/>
  <c r="G7" i="7"/>
  <c r="N6" i="7"/>
  <c r="O6" i="7" s="1"/>
  <c r="S6" i="7"/>
  <c r="G6" i="7"/>
  <c r="S5" i="7"/>
  <c r="N5" i="7"/>
  <c r="O5" i="7" s="1"/>
  <c r="G5" i="7"/>
  <c r="S4" i="7"/>
  <c r="N4" i="7"/>
  <c r="W4" i="7" s="1"/>
  <c r="G4" i="7"/>
  <c r="S3" i="7"/>
  <c r="N3" i="7"/>
  <c r="W3" i="7" s="1"/>
  <c r="G3" i="7"/>
  <c r="S2" i="7"/>
  <c r="N2" i="7"/>
  <c r="W2" i="7" s="1"/>
  <c r="G2" i="7"/>
  <c r="V62" i="8"/>
  <c r="R62" i="8"/>
  <c r="L62" i="8"/>
  <c r="K62" i="8"/>
  <c r="I62" i="8"/>
  <c r="E62" i="8"/>
  <c r="C62" i="8"/>
  <c r="B62" i="8"/>
  <c r="N61" i="8"/>
  <c r="O61" i="8" s="1"/>
  <c r="S61" i="8"/>
  <c r="G61" i="8"/>
  <c r="N60" i="8"/>
  <c r="O60" i="8" s="1"/>
  <c r="S60" i="8"/>
  <c r="G60" i="8"/>
  <c r="N59" i="8"/>
  <c r="O59" i="8" s="1"/>
  <c r="S59" i="8"/>
  <c r="G59" i="8"/>
  <c r="N58" i="8"/>
  <c r="W58" i="8" s="1"/>
  <c r="S58" i="8"/>
  <c r="G58" i="8"/>
  <c r="N57" i="8"/>
  <c r="O57" i="8" s="1"/>
  <c r="S57" i="8"/>
  <c r="G57" i="8"/>
  <c r="N56" i="8"/>
  <c r="O56" i="8" s="1"/>
  <c r="S56" i="8"/>
  <c r="G56" i="8"/>
  <c r="N55" i="8"/>
  <c r="O55" i="8" s="1"/>
  <c r="S55" i="8"/>
  <c r="G55" i="8"/>
  <c r="N54" i="8"/>
  <c r="O54" i="8" s="1"/>
  <c r="S54" i="8"/>
  <c r="G54" i="8"/>
  <c r="N53" i="8"/>
  <c r="O53" i="8" s="1"/>
  <c r="S53" i="8"/>
  <c r="G53" i="8"/>
  <c r="S52" i="8"/>
  <c r="N52" i="8"/>
  <c r="O52" i="8" s="1"/>
  <c r="G52" i="8"/>
  <c r="N51" i="8"/>
  <c r="O51" i="8" s="1"/>
  <c r="S51" i="8"/>
  <c r="G51" i="8"/>
  <c r="N50" i="8"/>
  <c r="O50" i="8" s="1"/>
  <c r="S50" i="8"/>
  <c r="G50" i="8"/>
  <c r="N49" i="8"/>
  <c r="O49" i="8" s="1"/>
  <c r="S49" i="8"/>
  <c r="G49" i="8"/>
  <c r="N48" i="8"/>
  <c r="O48" i="8" s="1"/>
  <c r="S48" i="8"/>
  <c r="G48" i="8"/>
  <c r="N47" i="8"/>
  <c r="O47" i="8" s="1"/>
  <c r="S47" i="8"/>
  <c r="G47" i="8"/>
  <c r="N46" i="8"/>
  <c r="O46" i="8" s="1"/>
  <c r="S46" i="8"/>
  <c r="G46" i="8"/>
  <c r="S45" i="8"/>
  <c r="N45" i="8"/>
  <c r="O45" i="8" s="1"/>
  <c r="G45" i="8"/>
  <c r="N44" i="8"/>
  <c r="O44" i="8" s="1"/>
  <c r="S44" i="8"/>
  <c r="G44" i="8"/>
  <c r="N43" i="8"/>
  <c r="W43" i="8" s="1"/>
  <c r="G43" i="8"/>
  <c r="S43" i="8"/>
  <c r="N42" i="8"/>
  <c r="O42" i="8" s="1"/>
  <c r="S42" i="8"/>
  <c r="G42" i="8"/>
  <c r="N41" i="8"/>
  <c r="O41" i="8" s="1"/>
  <c r="S41" i="8"/>
  <c r="G41" i="8"/>
  <c r="N40" i="8"/>
  <c r="O40" i="8" s="1"/>
  <c r="S40" i="8"/>
  <c r="G40" i="8"/>
  <c r="N39" i="8"/>
  <c r="O39" i="8" s="1"/>
  <c r="S39" i="8"/>
  <c r="G39" i="8"/>
  <c r="N38" i="8"/>
  <c r="W38" i="8" s="1"/>
  <c r="S38" i="8"/>
  <c r="G38" i="8"/>
  <c r="S37" i="8"/>
  <c r="N37" i="8"/>
  <c r="W37" i="8" s="1"/>
  <c r="G37" i="8"/>
  <c r="V36" i="8"/>
  <c r="R36" i="8"/>
  <c r="L36" i="8"/>
  <c r="K36" i="8"/>
  <c r="I36" i="8"/>
  <c r="E36" i="8"/>
  <c r="C36" i="8"/>
  <c r="B36" i="8"/>
  <c r="N35" i="8"/>
  <c r="O35" i="8" s="1"/>
  <c r="S35" i="8"/>
  <c r="G35" i="8"/>
  <c r="N34" i="8"/>
  <c r="W34" i="8" s="1"/>
  <c r="S34" i="8"/>
  <c r="G34" i="8"/>
  <c r="N33" i="8"/>
  <c r="O33" i="8" s="1"/>
  <c r="S33" i="8"/>
  <c r="G33" i="8"/>
  <c r="N32" i="8"/>
  <c r="O32" i="8" s="1"/>
  <c r="S32" i="8"/>
  <c r="G32" i="8"/>
  <c r="S31" i="8"/>
  <c r="N31" i="8"/>
  <c r="W31" i="8" s="1"/>
  <c r="G31" i="8"/>
  <c r="V30" i="8"/>
  <c r="R30" i="8"/>
  <c r="L30" i="8"/>
  <c r="K30" i="8"/>
  <c r="I30" i="8"/>
  <c r="E30" i="8"/>
  <c r="C30" i="8"/>
  <c r="B30" i="8"/>
  <c r="N29" i="8"/>
  <c r="O29" i="8" s="1"/>
  <c r="S29" i="8"/>
  <c r="G29" i="8"/>
  <c r="V11" i="8"/>
  <c r="R11" i="8"/>
  <c r="L11" i="8"/>
  <c r="K11" i="8"/>
  <c r="I11" i="8"/>
  <c r="E11" i="8"/>
  <c r="C11" i="8"/>
  <c r="B11" i="8"/>
  <c r="N28" i="8"/>
  <c r="O28" i="8" s="1"/>
  <c r="S28" i="8"/>
  <c r="G28" i="8"/>
  <c r="N27" i="8"/>
  <c r="O27" i="8" s="1"/>
  <c r="S27" i="8"/>
  <c r="G27" i="8"/>
  <c r="N26" i="8"/>
  <c r="W26" i="8" s="1"/>
  <c r="S26" i="8"/>
  <c r="G26" i="8"/>
  <c r="N25" i="8"/>
  <c r="W25" i="8" s="1"/>
  <c r="S25" i="8"/>
  <c r="G25" i="8"/>
  <c r="N24" i="8"/>
  <c r="O24" i="8" s="1"/>
  <c r="S24" i="8"/>
  <c r="G24" i="8"/>
  <c r="N23" i="8"/>
  <c r="O23" i="8" s="1"/>
  <c r="S23" i="8"/>
  <c r="G23" i="8"/>
  <c r="N22" i="8"/>
  <c r="W22" i="8" s="1"/>
  <c r="S22" i="8"/>
  <c r="G22" i="8"/>
  <c r="N21" i="8"/>
  <c r="O21" i="8" s="1"/>
  <c r="S21" i="8"/>
  <c r="G21" i="8"/>
  <c r="N20" i="8"/>
  <c r="O20" i="8" s="1"/>
  <c r="S20" i="8"/>
  <c r="G20" i="8"/>
  <c r="N19" i="8"/>
  <c r="O19" i="8" s="1"/>
  <c r="S19" i="8"/>
  <c r="G19" i="8"/>
  <c r="N18" i="8"/>
  <c r="O18" i="8" s="1"/>
  <c r="S18" i="8"/>
  <c r="G18" i="8"/>
  <c r="N17" i="8"/>
  <c r="O17" i="8" s="1"/>
  <c r="S17" i="8"/>
  <c r="G17" i="8"/>
  <c r="N16" i="8"/>
  <c r="O16" i="8" s="1"/>
  <c r="S16" i="8"/>
  <c r="G16" i="8"/>
  <c r="N15" i="8"/>
  <c r="O15" i="8" s="1"/>
  <c r="S15" i="8"/>
  <c r="G15" i="8"/>
  <c r="N14" i="8"/>
  <c r="O14" i="8" s="1"/>
  <c r="S14" i="8"/>
  <c r="G14" i="8"/>
  <c r="N13" i="8"/>
  <c r="W13" i="8" s="1"/>
  <c r="S13" i="8"/>
  <c r="G13" i="8"/>
  <c r="S12" i="8"/>
  <c r="N12" i="8"/>
  <c r="O12" i="8" s="1"/>
  <c r="G12" i="8"/>
  <c r="N10" i="8"/>
  <c r="O10" i="8" s="1"/>
  <c r="S10" i="8"/>
  <c r="G10" i="8"/>
  <c r="N9" i="8"/>
  <c r="O9" i="8" s="1"/>
  <c r="S9" i="8"/>
  <c r="G9" i="8"/>
  <c r="N8" i="8"/>
  <c r="O8" i="8" s="1"/>
  <c r="S8" i="8"/>
  <c r="G8" i="8"/>
  <c r="N7" i="8"/>
  <c r="W7" i="8" s="1"/>
  <c r="S7" i="8"/>
  <c r="G7" i="8"/>
  <c r="N6" i="8"/>
  <c r="O6" i="8" s="1"/>
  <c r="S6" i="8"/>
  <c r="G6" i="8"/>
  <c r="S5" i="8"/>
  <c r="N5" i="8"/>
  <c r="W5" i="8" s="1"/>
  <c r="N4" i="8"/>
  <c r="G5" i="8"/>
  <c r="S4" i="8"/>
  <c r="N3" i="8"/>
  <c r="W3" i="8" s="1"/>
  <c r="G4" i="8"/>
  <c r="S3" i="8"/>
  <c r="G3" i="8"/>
  <c r="S2" i="8"/>
  <c r="N2" i="8"/>
  <c r="W2" i="8" s="1"/>
  <c r="G2" i="8"/>
  <c r="W12" i="8" l="1"/>
  <c r="H38" i="1"/>
  <c r="O4" i="7"/>
  <c r="E34" i="7"/>
  <c r="O2" i="7"/>
  <c r="W18" i="7"/>
  <c r="W20" i="7"/>
  <c r="O26" i="8"/>
  <c r="I63" i="8"/>
  <c r="W12" i="7"/>
  <c r="W14" i="7"/>
  <c r="S23" i="7"/>
  <c r="K34" i="7"/>
  <c r="L34" i="7"/>
  <c r="W17" i="7"/>
  <c r="W19" i="7"/>
  <c r="V63" i="8"/>
  <c r="W13" i="7"/>
  <c r="W15" i="7"/>
  <c r="B34" i="7"/>
  <c r="Q37" i="1"/>
  <c r="P38" i="1"/>
  <c r="Q38" i="1" s="1"/>
  <c r="W9" i="7"/>
  <c r="N23" i="7"/>
  <c r="O23" i="7" s="1"/>
  <c r="N33" i="7"/>
  <c r="O33" i="7" s="1"/>
  <c r="R34" i="7"/>
  <c r="W7" i="7"/>
  <c r="G23" i="7"/>
  <c r="W27" i="7"/>
  <c r="W30" i="7"/>
  <c r="W31" i="7"/>
  <c r="W32" i="7"/>
  <c r="I34" i="7"/>
  <c r="V34" i="7"/>
  <c r="B63" i="8"/>
  <c r="G11" i="8"/>
  <c r="R63" i="8"/>
  <c r="C63" i="8"/>
  <c r="L63" i="8"/>
  <c r="K63" i="8"/>
  <c r="O7" i="8"/>
  <c r="O22" i="8"/>
  <c r="G62" i="8"/>
  <c r="S62" i="8"/>
  <c r="N62" i="8"/>
  <c r="W62" i="8" s="1"/>
  <c r="W17" i="8"/>
  <c r="S11" i="8"/>
  <c r="G30" i="8"/>
  <c r="S30" i="8"/>
  <c r="W33" i="8"/>
  <c r="W23" i="8"/>
  <c r="W24" i="8"/>
  <c r="W27" i="8"/>
  <c r="W29" i="8"/>
  <c r="N36" i="8"/>
  <c r="O36" i="8" s="1"/>
  <c r="S36" i="8"/>
  <c r="E63" i="8"/>
  <c r="W57" i="8"/>
  <c r="W50" i="8"/>
  <c r="O37" i="8"/>
  <c r="W59" i="8"/>
  <c r="W35" i="8"/>
  <c r="W42" i="8"/>
  <c r="W45" i="8"/>
  <c r="W40" i="8"/>
  <c r="W52" i="8"/>
  <c r="O3" i="7"/>
  <c r="W5" i="7"/>
  <c r="W6" i="7"/>
  <c r="O8" i="7"/>
  <c r="W10" i="7"/>
  <c r="W11" i="7"/>
  <c r="O16" i="7"/>
  <c r="O25" i="7"/>
  <c r="W28" i="7"/>
  <c r="C34" i="7"/>
  <c r="W24" i="7"/>
  <c r="S33" i="7"/>
  <c r="G33" i="7"/>
  <c r="N11" i="8"/>
  <c r="O31" i="8"/>
  <c r="O2" i="8"/>
  <c r="O5" i="8"/>
  <c r="W8" i="8"/>
  <c r="W9" i="8"/>
  <c r="W10" i="8"/>
  <c r="O13" i="8"/>
  <c r="W18" i="8"/>
  <c r="W19" i="8"/>
  <c r="W20" i="8"/>
  <c r="W21" i="8"/>
  <c r="O25" i="8"/>
  <c r="W28" i="8"/>
  <c r="N30" i="8"/>
  <c r="O30" i="8" s="1"/>
  <c r="W32" i="8"/>
  <c r="O34" i="8"/>
  <c r="G36" i="8"/>
  <c r="O38" i="8"/>
  <c r="W41" i="8"/>
  <c r="O43" i="8"/>
  <c r="W51" i="8"/>
  <c r="W53" i="8"/>
  <c r="W54" i="8"/>
  <c r="W55" i="8"/>
  <c r="W56" i="8"/>
  <c r="O58" i="8"/>
  <c r="W60" i="8"/>
  <c r="W61" i="8"/>
  <c r="W6" i="8"/>
  <c r="W14" i="8"/>
  <c r="W15" i="8"/>
  <c r="W16" i="8"/>
  <c r="W39" i="8"/>
  <c r="W44" i="8"/>
  <c r="W46" i="8"/>
  <c r="W47" i="8"/>
  <c r="W48" i="8"/>
  <c r="W49" i="8"/>
  <c r="W4" i="8"/>
  <c r="O4" i="8"/>
  <c r="O3" i="8"/>
  <c r="V69" i="6"/>
  <c r="R69" i="6"/>
  <c r="L69" i="6"/>
  <c r="K69" i="6"/>
  <c r="I69" i="6"/>
  <c r="E69" i="6"/>
  <c r="C69" i="6"/>
  <c r="B69" i="6"/>
  <c r="N68" i="6"/>
  <c r="O68" i="6" s="1"/>
  <c r="S68" i="6"/>
  <c r="F68" i="6"/>
  <c r="N67" i="6"/>
  <c r="O67" i="6" s="1"/>
  <c r="S67" i="6"/>
  <c r="F67" i="6"/>
  <c r="N66" i="6"/>
  <c r="O66" i="6" s="1"/>
  <c r="S66" i="6"/>
  <c r="F66" i="6"/>
  <c r="N65" i="6"/>
  <c r="S65" i="6"/>
  <c r="F65" i="6"/>
  <c r="N64" i="6"/>
  <c r="S64" i="6"/>
  <c r="F64" i="6"/>
  <c r="N63" i="6"/>
  <c r="O63" i="6" s="1"/>
  <c r="S63" i="6"/>
  <c r="F63" i="6"/>
  <c r="N62" i="6"/>
  <c r="O62" i="6" s="1"/>
  <c r="S62" i="6"/>
  <c r="F62" i="6"/>
  <c r="N61" i="6"/>
  <c r="W61" i="6" s="1"/>
  <c r="S61" i="6"/>
  <c r="F61" i="6"/>
  <c r="N60" i="6"/>
  <c r="S60" i="6"/>
  <c r="F60" i="6"/>
  <c r="N59" i="6"/>
  <c r="S59" i="6"/>
  <c r="F59" i="6"/>
  <c r="N58" i="6"/>
  <c r="O58" i="6" s="1"/>
  <c r="S58" i="6"/>
  <c r="F58" i="6"/>
  <c r="N57" i="6"/>
  <c r="O57" i="6" s="1"/>
  <c r="S57" i="6"/>
  <c r="F57" i="6"/>
  <c r="N56" i="6"/>
  <c r="S56" i="6"/>
  <c r="F56" i="6"/>
  <c r="N55" i="6"/>
  <c r="O55" i="6" s="1"/>
  <c r="S55" i="6"/>
  <c r="F55" i="6"/>
  <c r="N54" i="6"/>
  <c r="S54" i="6"/>
  <c r="F54" i="6"/>
  <c r="N53" i="6"/>
  <c r="O53" i="6" s="1"/>
  <c r="S53" i="6"/>
  <c r="F53" i="6"/>
  <c r="N52" i="6"/>
  <c r="O52" i="6" s="1"/>
  <c r="S52" i="6"/>
  <c r="F52" i="6"/>
  <c r="N51" i="6"/>
  <c r="O51" i="6" s="1"/>
  <c r="S51" i="6"/>
  <c r="F51" i="6"/>
  <c r="N50" i="6"/>
  <c r="O50" i="6" s="1"/>
  <c r="S50" i="6"/>
  <c r="F50" i="6"/>
  <c r="N49" i="6"/>
  <c r="O49" i="6" s="1"/>
  <c r="S49" i="6"/>
  <c r="F49" i="6"/>
  <c r="N48" i="6"/>
  <c r="O48" i="6" s="1"/>
  <c r="S48" i="6"/>
  <c r="F48" i="6"/>
  <c r="N47" i="6"/>
  <c r="O47" i="6" s="1"/>
  <c r="S47" i="6"/>
  <c r="F47" i="6"/>
  <c r="S46" i="6"/>
  <c r="N46" i="6"/>
  <c r="F46" i="6"/>
  <c r="V45" i="6"/>
  <c r="R45" i="6"/>
  <c r="L45" i="6"/>
  <c r="K45" i="6"/>
  <c r="I45" i="6"/>
  <c r="E45" i="6"/>
  <c r="C45" i="6"/>
  <c r="B45" i="6"/>
  <c r="N44" i="6"/>
  <c r="O44" i="6" s="1"/>
  <c r="F44" i="6"/>
  <c r="S44" i="6"/>
  <c r="N43" i="6"/>
  <c r="O43" i="6" s="1"/>
  <c r="S43" i="6"/>
  <c r="F43" i="6"/>
  <c r="N42" i="6"/>
  <c r="O42" i="6" s="1"/>
  <c r="S42" i="6"/>
  <c r="F42" i="6"/>
  <c r="N41" i="6"/>
  <c r="O41" i="6" s="1"/>
  <c r="S41" i="6"/>
  <c r="F41" i="6"/>
  <c r="N40" i="6"/>
  <c r="S40" i="6"/>
  <c r="F40" i="6"/>
  <c r="N39" i="6"/>
  <c r="S39" i="6"/>
  <c r="F39" i="6"/>
  <c r="N38" i="6"/>
  <c r="O38" i="6" s="1"/>
  <c r="S38" i="6"/>
  <c r="F38" i="6"/>
  <c r="N37" i="6"/>
  <c r="S37" i="6"/>
  <c r="F37" i="6"/>
  <c r="N36" i="6"/>
  <c r="O36" i="6" s="1"/>
  <c r="S36" i="6"/>
  <c r="F36" i="6"/>
  <c r="N35" i="6"/>
  <c r="S35" i="6"/>
  <c r="F35" i="6"/>
  <c r="N34" i="6"/>
  <c r="S34" i="6"/>
  <c r="F34" i="6"/>
  <c r="N33" i="6"/>
  <c r="S33" i="6"/>
  <c r="F33" i="6"/>
  <c r="N32" i="6"/>
  <c r="W32" i="6" s="1"/>
  <c r="S32" i="6"/>
  <c r="F32" i="6"/>
  <c r="N31" i="6"/>
  <c r="S31" i="6"/>
  <c r="F31" i="6"/>
  <c r="N30" i="6"/>
  <c r="W30" i="6" s="1"/>
  <c r="S30" i="6"/>
  <c r="F30" i="6"/>
  <c r="N29" i="6"/>
  <c r="S29" i="6"/>
  <c r="F29" i="6"/>
  <c r="N28" i="6"/>
  <c r="S28" i="6"/>
  <c r="F28" i="6"/>
  <c r="N27" i="6"/>
  <c r="O27" i="6" s="1"/>
  <c r="S27" i="6"/>
  <c r="F27" i="6"/>
  <c r="N26" i="6"/>
  <c r="O26" i="6" s="1"/>
  <c r="S26" i="6"/>
  <c r="F26" i="6"/>
  <c r="N25" i="6"/>
  <c r="O25" i="6" s="1"/>
  <c r="S25" i="6"/>
  <c r="F25" i="6"/>
  <c r="S24" i="6"/>
  <c r="N24" i="6"/>
  <c r="O24" i="6" s="1"/>
  <c r="F24" i="6"/>
  <c r="N23" i="6"/>
  <c r="O23" i="6" s="1"/>
  <c r="S23" i="6"/>
  <c r="F23" i="6"/>
  <c r="N22" i="6"/>
  <c r="O22" i="6" s="1"/>
  <c r="S22" i="6"/>
  <c r="F22" i="6"/>
  <c r="N21" i="6"/>
  <c r="O21" i="6" s="1"/>
  <c r="S21" i="6"/>
  <c r="F21" i="6"/>
  <c r="N20" i="6"/>
  <c r="O20" i="6" s="1"/>
  <c r="S20" i="6"/>
  <c r="F20" i="6"/>
  <c r="N19" i="6"/>
  <c r="O19" i="6" s="1"/>
  <c r="S19" i="6"/>
  <c r="F19" i="6"/>
  <c r="N18" i="6"/>
  <c r="S18" i="6"/>
  <c r="F18" i="6"/>
  <c r="N17" i="6"/>
  <c r="O17" i="6" s="1"/>
  <c r="S17" i="6"/>
  <c r="F17" i="6"/>
  <c r="N16" i="6"/>
  <c r="S16" i="6"/>
  <c r="F16" i="6"/>
  <c r="N15" i="6"/>
  <c r="S15" i="6"/>
  <c r="F15" i="6"/>
  <c r="N14" i="6"/>
  <c r="W14" i="6" s="1"/>
  <c r="O14" i="6"/>
  <c r="S14" i="6"/>
  <c r="F14" i="6"/>
  <c r="S13" i="6"/>
  <c r="N13" i="6"/>
  <c r="O13" i="6" s="1"/>
  <c r="F13" i="6"/>
  <c r="N12" i="6"/>
  <c r="O12" i="6" s="1"/>
  <c r="S12" i="6"/>
  <c r="F12" i="6"/>
  <c r="N11" i="6"/>
  <c r="S11" i="6"/>
  <c r="F11" i="6"/>
  <c r="W10" i="6"/>
  <c r="S10" i="6"/>
  <c r="N10" i="6"/>
  <c r="O10" i="6" s="1"/>
  <c r="F10" i="6"/>
  <c r="V9" i="6"/>
  <c r="R9" i="6"/>
  <c r="L9" i="6"/>
  <c r="K9" i="6"/>
  <c r="I9" i="6"/>
  <c r="E9" i="6"/>
  <c r="C9" i="6"/>
  <c r="B9" i="6"/>
  <c r="N8" i="6"/>
  <c r="O8" i="6" s="1"/>
  <c r="S8" i="6"/>
  <c r="F8" i="6"/>
  <c r="N7" i="6"/>
  <c r="O7" i="6" s="1"/>
  <c r="S7" i="6"/>
  <c r="F7" i="6"/>
  <c r="N6" i="6"/>
  <c r="O6" i="6" s="1"/>
  <c r="S6" i="6"/>
  <c r="F6" i="6"/>
  <c r="S5" i="6"/>
  <c r="N5" i="6"/>
  <c r="W5" i="6" s="1"/>
  <c r="F5" i="6"/>
  <c r="S4" i="6"/>
  <c r="N4" i="6"/>
  <c r="F4" i="6"/>
  <c r="S3" i="6"/>
  <c r="N3" i="6"/>
  <c r="W3" i="6" s="1"/>
  <c r="F3" i="6"/>
  <c r="S2" i="6"/>
  <c r="N2" i="6"/>
  <c r="F2" i="6"/>
  <c r="V51" i="5"/>
  <c r="R51" i="5"/>
  <c r="L51" i="5"/>
  <c r="K51" i="5"/>
  <c r="I51" i="5"/>
  <c r="E51" i="5"/>
  <c r="C51" i="5"/>
  <c r="B51" i="5"/>
  <c r="N50" i="5"/>
  <c r="S50" i="5"/>
  <c r="F50" i="5"/>
  <c r="N49" i="5"/>
  <c r="O49" i="5" s="1"/>
  <c r="S49" i="5"/>
  <c r="F49" i="5"/>
  <c r="N48" i="5"/>
  <c r="O48" i="5" s="1"/>
  <c r="S48" i="5"/>
  <c r="F48" i="5"/>
  <c r="N47" i="5"/>
  <c r="S47" i="5"/>
  <c r="F47" i="5"/>
  <c r="N46" i="5"/>
  <c r="S46" i="5"/>
  <c r="F46" i="5"/>
  <c r="N45" i="5"/>
  <c r="S45" i="5"/>
  <c r="F45" i="5"/>
  <c r="N44" i="5"/>
  <c r="W44" i="5" s="1"/>
  <c r="S44" i="5"/>
  <c r="F44" i="5"/>
  <c r="N43" i="5"/>
  <c r="S43" i="5"/>
  <c r="F43" i="5"/>
  <c r="N42" i="5"/>
  <c r="S42" i="5"/>
  <c r="F42" i="5"/>
  <c r="W41" i="5"/>
  <c r="N41" i="5"/>
  <c r="O41" i="5"/>
  <c r="S41" i="5"/>
  <c r="F41" i="5"/>
  <c r="N40" i="5"/>
  <c r="S40" i="5"/>
  <c r="F40" i="5"/>
  <c r="W39" i="5"/>
  <c r="N39" i="5"/>
  <c r="O39" i="5" s="1"/>
  <c r="S39" i="5"/>
  <c r="F39" i="5"/>
  <c r="N38" i="5"/>
  <c r="W38" i="5" s="1"/>
  <c r="S38" i="5"/>
  <c r="F38" i="5"/>
  <c r="N37" i="5"/>
  <c r="S37" i="5"/>
  <c r="F37" i="5"/>
  <c r="N36" i="5"/>
  <c r="S36" i="5"/>
  <c r="F36" i="5"/>
  <c r="N35" i="5"/>
  <c r="S35" i="5"/>
  <c r="F35" i="5"/>
  <c r="N34" i="5"/>
  <c r="S34" i="5"/>
  <c r="F34" i="5"/>
  <c r="S33" i="5"/>
  <c r="N33" i="5"/>
  <c r="W33" i="5" s="1"/>
  <c r="F33" i="5"/>
  <c r="V32" i="5"/>
  <c r="R32" i="5"/>
  <c r="L32" i="5"/>
  <c r="K32" i="5"/>
  <c r="I32" i="5"/>
  <c r="E32" i="5"/>
  <c r="C32" i="5"/>
  <c r="B32" i="5"/>
  <c r="N31" i="5"/>
  <c r="O31" i="5" s="1"/>
  <c r="S31" i="5"/>
  <c r="F31" i="5"/>
  <c r="N30" i="5"/>
  <c r="O30" i="5" s="1"/>
  <c r="S30" i="5"/>
  <c r="F30" i="5"/>
  <c r="N29" i="5"/>
  <c r="O29" i="5" s="1"/>
  <c r="S29" i="5"/>
  <c r="F29" i="5"/>
  <c r="N28" i="5"/>
  <c r="O28" i="5" s="1"/>
  <c r="S28" i="5"/>
  <c r="F28" i="5"/>
  <c r="N27" i="5"/>
  <c r="O27" i="5" s="1"/>
  <c r="S27" i="5"/>
  <c r="F27" i="5"/>
  <c r="N26" i="5"/>
  <c r="W26" i="5" s="1"/>
  <c r="S26" i="5"/>
  <c r="F26" i="5"/>
  <c r="N25" i="5"/>
  <c r="O25" i="5" s="1"/>
  <c r="S25" i="5"/>
  <c r="F25" i="5"/>
  <c r="N24" i="5"/>
  <c r="W24" i="5" s="1"/>
  <c r="S24" i="5"/>
  <c r="F24" i="5"/>
  <c r="N23" i="5"/>
  <c r="S23" i="5"/>
  <c r="F23" i="5"/>
  <c r="N22" i="5"/>
  <c r="W22" i="5" s="1"/>
  <c r="S22" i="5"/>
  <c r="F22" i="5"/>
  <c r="N21" i="5"/>
  <c r="S21" i="5"/>
  <c r="F21" i="5"/>
  <c r="N20" i="5"/>
  <c r="O20" i="5" s="1"/>
  <c r="S20" i="5"/>
  <c r="F20" i="5"/>
  <c r="N19" i="5"/>
  <c r="O19" i="5" s="1"/>
  <c r="S19" i="5"/>
  <c r="F19" i="5"/>
  <c r="S18" i="5"/>
  <c r="N18" i="5"/>
  <c r="W18" i="5" s="1"/>
  <c r="F18" i="5"/>
  <c r="F16" i="5"/>
  <c r="V17" i="5"/>
  <c r="R17" i="5"/>
  <c r="S17" i="5" s="1"/>
  <c r="L17" i="5"/>
  <c r="K17" i="5"/>
  <c r="I17" i="5"/>
  <c r="E17" i="5"/>
  <c r="F17" i="5" s="1"/>
  <c r="C17" i="5"/>
  <c r="B17" i="5"/>
  <c r="N16" i="5"/>
  <c r="S16" i="5"/>
  <c r="N15" i="5"/>
  <c r="O15" i="5" s="1"/>
  <c r="S15" i="5"/>
  <c r="F15" i="5"/>
  <c r="N14" i="5"/>
  <c r="S14" i="5"/>
  <c r="F14" i="5"/>
  <c r="N13" i="5"/>
  <c r="O13" i="5" s="1"/>
  <c r="S13" i="5"/>
  <c r="F13" i="5"/>
  <c r="N12" i="5"/>
  <c r="S12" i="5"/>
  <c r="F12" i="5"/>
  <c r="N11" i="5"/>
  <c r="O11" i="5" s="1"/>
  <c r="S11" i="5"/>
  <c r="F11" i="5"/>
  <c r="N10" i="5"/>
  <c r="O10" i="5" s="1"/>
  <c r="S10" i="5"/>
  <c r="F10" i="5"/>
  <c r="N9" i="5"/>
  <c r="O9" i="5" s="1"/>
  <c r="S9" i="5"/>
  <c r="F9" i="5"/>
  <c r="N8" i="5"/>
  <c r="O8" i="5" s="1"/>
  <c r="S8" i="5"/>
  <c r="F8" i="5"/>
  <c r="N7" i="5"/>
  <c r="S7" i="5"/>
  <c r="F7" i="5"/>
  <c r="N6" i="5"/>
  <c r="O6" i="5" s="1"/>
  <c r="S6" i="5"/>
  <c r="F6" i="5"/>
  <c r="S5" i="5"/>
  <c r="N5" i="5"/>
  <c r="F5" i="5"/>
  <c r="S4" i="5"/>
  <c r="N4" i="5"/>
  <c r="O4" i="5" s="1"/>
  <c r="F4" i="5"/>
  <c r="S3" i="5"/>
  <c r="N3" i="5"/>
  <c r="F3" i="5"/>
  <c r="S2" i="5"/>
  <c r="N2" i="5"/>
  <c r="W2" i="5" s="1"/>
  <c r="F2" i="5"/>
  <c r="S27" i="4"/>
  <c r="N27" i="4"/>
  <c r="O27" i="4" s="1"/>
  <c r="F27" i="4"/>
  <c r="V38" i="4"/>
  <c r="R38" i="4"/>
  <c r="L38" i="4"/>
  <c r="K38" i="4"/>
  <c r="I38" i="4"/>
  <c r="E38" i="4"/>
  <c r="C38" i="4"/>
  <c r="B38" i="4"/>
  <c r="S37" i="4"/>
  <c r="N37" i="4"/>
  <c r="O37" i="4" s="1"/>
  <c r="F37" i="4"/>
  <c r="S36" i="4"/>
  <c r="N36" i="4"/>
  <c r="O36" i="4" s="1"/>
  <c r="F36" i="4"/>
  <c r="S35" i="4"/>
  <c r="N35" i="4"/>
  <c r="O35" i="4" s="1"/>
  <c r="F35" i="4"/>
  <c r="S34" i="4"/>
  <c r="N34" i="4"/>
  <c r="O34" i="4" s="1"/>
  <c r="F34" i="4"/>
  <c r="S33" i="4"/>
  <c r="N33" i="4"/>
  <c r="O33" i="4" s="1"/>
  <c r="F33" i="4"/>
  <c r="S32" i="4"/>
  <c r="N32" i="4"/>
  <c r="O32" i="4" s="1"/>
  <c r="F32" i="4"/>
  <c r="S31" i="4"/>
  <c r="N31" i="4"/>
  <c r="O31" i="4" s="1"/>
  <c r="F31" i="4"/>
  <c r="N30" i="4"/>
  <c r="O30" i="4" s="1"/>
  <c r="F30" i="4"/>
  <c r="S30" i="4"/>
  <c r="S29" i="4"/>
  <c r="N29" i="4"/>
  <c r="F29" i="4"/>
  <c r="S28" i="4"/>
  <c r="N28" i="4"/>
  <c r="O28" i="4" s="1"/>
  <c r="F28" i="4"/>
  <c r="S26" i="4"/>
  <c r="N26" i="4"/>
  <c r="O26" i="4" s="1"/>
  <c r="F26" i="4"/>
  <c r="S25" i="4"/>
  <c r="N25" i="4"/>
  <c r="O25" i="4" s="1"/>
  <c r="F25" i="4"/>
  <c r="S24" i="4"/>
  <c r="N24" i="4"/>
  <c r="O24" i="4" s="1"/>
  <c r="F24" i="4"/>
  <c r="S23" i="4"/>
  <c r="N23" i="4"/>
  <c r="O23" i="4" s="1"/>
  <c r="F23" i="4"/>
  <c r="S22" i="4"/>
  <c r="N22" i="4"/>
  <c r="W22" i="4" s="1"/>
  <c r="F22" i="4"/>
  <c r="N21" i="4"/>
  <c r="O21" i="4" s="1"/>
  <c r="S21" i="4"/>
  <c r="F21" i="4"/>
  <c r="N20" i="4"/>
  <c r="W20" i="4" s="1"/>
  <c r="O20" i="4"/>
  <c r="S20" i="4"/>
  <c r="F20" i="4"/>
  <c r="S19" i="4"/>
  <c r="N19" i="4"/>
  <c r="W19" i="4" s="1"/>
  <c r="F19" i="4"/>
  <c r="S18" i="4"/>
  <c r="N18" i="4"/>
  <c r="F18" i="4"/>
  <c r="N17" i="4"/>
  <c r="O17" i="4" s="1"/>
  <c r="S17" i="4"/>
  <c r="F17" i="4"/>
  <c r="N16" i="4"/>
  <c r="S16" i="4"/>
  <c r="F16" i="4"/>
  <c r="N11" i="4"/>
  <c r="S11" i="4"/>
  <c r="F11" i="4"/>
  <c r="N15" i="4"/>
  <c r="S15" i="4"/>
  <c r="F15" i="4"/>
  <c r="N14" i="4"/>
  <c r="S14" i="4"/>
  <c r="F14" i="4"/>
  <c r="N13" i="4"/>
  <c r="W13" i="4" s="1"/>
  <c r="S13" i="4"/>
  <c r="F13" i="4"/>
  <c r="S12" i="4"/>
  <c r="N12" i="4"/>
  <c r="O12" i="4" s="1"/>
  <c r="F12" i="4"/>
  <c r="S10" i="4"/>
  <c r="N10" i="4"/>
  <c r="O10" i="4" s="1"/>
  <c r="F10" i="4"/>
  <c r="N9" i="4"/>
  <c r="O9" i="4" s="1"/>
  <c r="S9" i="4"/>
  <c r="F9" i="4"/>
  <c r="N8" i="4"/>
  <c r="O8" i="4" s="1"/>
  <c r="S8" i="4"/>
  <c r="F8" i="4"/>
  <c r="N7" i="4"/>
  <c r="S7" i="4"/>
  <c r="F7" i="4"/>
  <c r="N6" i="4"/>
  <c r="O6" i="4" s="1"/>
  <c r="S6" i="4"/>
  <c r="F6" i="4"/>
  <c r="S5" i="4"/>
  <c r="N5" i="4"/>
  <c r="W5" i="4" s="1"/>
  <c r="F5" i="4"/>
  <c r="S4" i="4"/>
  <c r="N4" i="4"/>
  <c r="F4" i="4"/>
  <c r="S3" i="4"/>
  <c r="N3" i="4"/>
  <c r="W3" i="4" s="1"/>
  <c r="F3" i="4"/>
  <c r="S2" i="4"/>
  <c r="N2" i="4"/>
  <c r="F2" i="4"/>
  <c r="V47" i="3"/>
  <c r="R47" i="3"/>
  <c r="S47" i="3" s="1"/>
  <c r="L47" i="3"/>
  <c r="K47" i="3"/>
  <c r="I47" i="3"/>
  <c r="E47" i="3"/>
  <c r="C47" i="3"/>
  <c r="B47" i="3"/>
  <c r="W46" i="3"/>
  <c r="S46" i="3"/>
  <c r="N46" i="3"/>
  <c r="O46" i="3" s="1"/>
  <c r="F46" i="3"/>
  <c r="W45" i="3"/>
  <c r="N45" i="3"/>
  <c r="O45" i="3" s="1"/>
  <c r="S45" i="3"/>
  <c r="F45" i="3"/>
  <c r="W44" i="3"/>
  <c r="S44" i="3"/>
  <c r="N44" i="3"/>
  <c r="O44" i="3" s="1"/>
  <c r="F44" i="3"/>
  <c r="W43" i="3"/>
  <c r="S43" i="3"/>
  <c r="N43" i="3"/>
  <c r="O43" i="3" s="1"/>
  <c r="F43" i="3"/>
  <c r="N42" i="3"/>
  <c r="O42" i="3" s="1"/>
  <c r="W42" i="3"/>
  <c r="S42" i="3"/>
  <c r="F42" i="3"/>
  <c r="W41" i="3"/>
  <c r="N41" i="3"/>
  <c r="O41" i="3" s="1"/>
  <c r="F41" i="3"/>
  <c r="S41" i="3"/>
  <c r="W40" i="3"/>
  <c r="S40" i="3"/>
  <c r="O40" i="3"/>
  <c r="N40" i="3"/>
  <c r="F40" i="3"/>
  <c r="V39" i="3"/>
  <c r="R39" i="3"/>
  <c r="N38" i="3"/>
  <c r="L39" i="3"/>
  <c r="K39" i="3"/>
  <c r="I39" i="3"/>
  <c r="E39" i="3"/>
  <c r="C39" i="3"/>
  <c r="B39" i="3"/>
  <c r="W38" i="3"/>
  <c r="S38" i="3"/>
  <c r="O38" i="3"/>
  <c r="F38" i="3"/>
  <c r="W37" i="3"/>
  <c r="S37" i="3"/>
  <c r="N37" i="3"/>
  <c r="O37" i="3" s="1"/>
  <c r="F37" i="3"/>
  <c r="N36" i="3"/>
  <c r="O36" i="3" s="1"/>
  <c r="W36" i="3"/>
  <c r="S36" i="3"/>
  <c r="F36" i="3"/>
  <c r="W35" i="3"/>
  <c r="N35" i="3"/>
  <c r="O35" i="3" s="1"/>
  <c r="S35" i="3"/>
  <c r="F35" i="3"/>
  <c r="W34" i="3"/>
  <c r="S34" i="3"/>
  <c r="N34" i="3"/>
  <c r="O34" i="3" s="1"/>
  <c r="F34" i="3"/>
  <c r="S33" i="3"/>
  <c r="W33" i="3"/>
  <c r="N33" i="3"/>
  <c r="O33" i="3" s="1"/>
  <c r="F33" i="3"/>
  <c r="W32" i="3"/>
  <c r="S32" i="3"/>
  <c r="N32" i="3"/>
  <c r="O32" i="3" s="1"/>
  <c r="F32" i="3"/>
  <c r="N31" i="3"/>
  <c r="O31" i="3" s="1"/>
  <c r="W31" i="3"/>
  <c r="S31" i="3"/>
  <c r="F31" i="3"/>
  <c r="W30" i="3"/>
  <c r="N30" i="3"/>
  <c r="O30" i="3" s="1"/>
  <c r="S30" i="3"/>
  <c r="F30" i="3"/>
  <c r="W29" i="3"/>
  <c r="S29" i="3"/>
  <c r="N29" i="3"/>
  <c r="O29" i="3" s="1"/>
  <c r="F29" i="3"/>
  <c r="W28" i="3"/>
  <c r="S28" i="3"/>
  <c r="N28" i="3"/>
  <c r="O28" i="3" s="1"/>
  <c r="F28" i="3"/>
  <c r="W27" i="3"/>
  <c r="N27" i="3"/>
  <c r="O27" i="3" s="1"/>
  <c r="S27" i="3"/>
  <c r="F27" i="3"/>
  <c r="W26" i="3"/>
  <c r="S26" i="3"/>
  <c r="N26" i="3"/>
  <c r="O26" i="3" s="1"/>
  <c r="F26" i="3"/>
  <c r="W25" i="3"/>
  <c r="S25" i="3"/>
  <c r="N25" i="3"/>
  <c r="O25" i="3" s="1"/>
  <c r="F25" i="3"/>
  <c r="W24" i="3"/>
  <c r="N24" i="3"/>
  <c r="O24" i="3" s="1"/>
  <c r="S24" i="3"/>
  <c r="F24" i="3"/>
  <c r="W23" i="3"/>
  <c r="N23" i="3"/>
  <c r="O23" i="3" s="1"/>
  <c r="S23" i="3"/>
  <c r="F23" i="3"/>
  <c r="N22" i="3"/>
  <c r="O22" i="3" s="1"/>
  <c r="W22" i="3"/>
  <c r="F22" i="3"/>
  <c r="S22" i="3"/>
  <c r="W21" i="3"/>
  <c r="S21" i="3"/>
  <c r="O21" i="3"/>
  <c r="N21" i="3"/>
  <c r="F21" i="3"/>
  <c r="V20" i="3"/>
  <c r="R20" i="3"/>
  <c r="L20" i="3"/>
  <c r="K20" i="3"/>
  <c r="I20" i="3"/>
  <c r="E20" i="3"/>
  <c r="C20" i="3"/>
  <c r="B20" i="3"/>
  <c r="N19" i="3"/>
  <c r="O19" i="3" s="1"/>
  <c r="W19" i="3"/>
  <c r="S19" i="3"/>
  <c r="F19" i="3"/>
  <c r="W18" i="3"/>
  <c r="S18" i="3"/>
  <c r="N18" i="3"/>
  <c r="O18" i="3" s="1"/>
  <c r="F18" i="3"/>
  <c r="W17" i="3"/>
  <c r="N17" i="3"/>
  <c r="O17" i="3" s="1"/>
  <c r="S17" i="3"/>
  <c r="F17" i="3"/>
  <c r="W16" i="3"/>
  <c r="S16" i="3"/>
  <c r="N16" i="3"/>
  <c r="O16" i="3" s="1"/>
  <c r="F16" i="3"/>
  <c r="W15" i="3"/>
  <c r="S15" i="3"/>
  <c r="N15" i="3"/>
  <c r="O15" i="3" s="1"/>
  <c r="F15" i="3"/>
  <c r="W14" i="3"/>
  <c r="N14" i="3"/>
  <c r="O14" i="3" s="1"/>
  <c r="S14" i="3"/>
  <c r="F14" i="3"/>
  <c r="W13" i="3"/>
  <c r="N13" i="3"/>
  <c r="O13" i="3" s="1"/>
  <c r="S13" i="3"/>
  <c r="F13" i="3"/>
  <c r="W12" i="3"/>
  <c r="N12" i="3"/>
  <c r="O12" i="3" s="1"/>
  <c r="S12" i="3"/>
  <c r="F12" i="3"/>
  <c r="S11" i="3"/>
  <c r="W11" i="3"/>
  <c r="N11" i="3"/>
  <c r="O11" i="3" s="1"/>
  <c r="F11" i="3"/>
  <c r="W10" i="3"/>
  <c r="S10" i="3"/>
  <c r="N10" i="3"/>
  <c r="O10" i="3" s="1"/>
  <c r="F10" i="3"/>
  <c r="W9" i="3"/>
  <c r="S9" i="3"/>
  <c r="N9" i="3"/>
  <c r="O9" i="3" s="1"/>
  <c r="F9" i="3"/>
  <c r="W8" i="3"/>
  <c r="S8" i="3"/>
  <c r="N8" i="3"/>
  <c r="O8" i="3" s="1"/>
  <c r="F8" i="3"/>
  <c r="W7" i="3"/>
  <c r="S7" i="3"/>
  <c r="N7" i="3"/>
  <c r="O7" i="3" s="1"/>
  <c r="F7" i="3"/>
  <c r="W6" i="3"/>
  <c r="N6" i="3"/>
  <c r="O6" i="3" s="1"/>
  <c r="S6" i="3"/>
  <c r="F6" i="3"/>
  <c r="W5" i="3"/>
  <c r="S5" i="3"/>
  <c r="N5" i="3"/>
  <c r="O5" i="3" s="1"/>
  <c r="F5" i="3"/>
  <c r="W4" i="3"/>
  <c r="S4" i="3"/>
  <c r="N4" i="3"/>
  <c r="O4" i="3" s="1"/>
  <c r="F4" i="3"/>
  <c r="W3" i="3"/>
  <c r="S3" i="3"/>
  <c r="N3" i="3"/>
  <c r="O3" i="3" s="1"/>
  <c r="F3" i="3"/>
  <c r="W2" i="3"/>
  <c r="S2" i="3"/>
  <c r="N2" i="3"/>
  <c r="O2" i="3" s="1"/>
  <c r="F2" i="3"/>
  <c r="W26" i="2"/>
  <c r="N26" i="2"/>
  <c r="O26" i="2" s="1"/>
  <c r="S26" i="2"/>
  <c r="F26" i="2"/>
  <c r="W13" i="2"/>
  <c r="S13" i="2"/>
  <c r="N13" i="2"/>
  <c r="O13" i="2" s="1"/>
  <c r="F13" i="2"/>
  <c r="S8" i="2"/>
  <c r="F8" i="2"/>
  <c r="S3" i="2"/>
  <c r="F3" i="2"/>
  <c r="V49" i="2"/>
  <c r="R49" i="2"/>
  <c r="L49" i="2"/>
  <c r="K49" i="2"/>
  <c r="I49" i="2"/>
  <c r="E49" i="2"/>
  <c r="C49" i="2"/>
  <c r="B49" i="2"/>
  <c r="W48" i="2"/>
  <c r="S48" i="2"/>
  <c r="N48" i="2"/>
  <c r="O48" i="2" s="1"/>
  <c r="F48" i="2"/>
  <c r="W47" i="2"/>
  <c r="S47" i="2"/>
  <c r="N47" i="2"/>
  <c r="O47" i="2" s="1"/>
  <c r="F47" i="2"/>
  <c r="W46" i="2"/>
  <c r="N46" i="2"/>
  <c r="O46" i="2" s="1"/>
  <c r="S46" i="2"/>
  <c r="F46" i="2"/>
  <c r="W45" i="2"/>
  <c r="N45" i="2"/>
  <c r="O45" i="2" s="1"/>
  <c r="S45" i="2"/>
  <c r="F45" i="2"/>
  <c r="W44" i="2"/>
  <c r="S44" i="2"/>
  <c r="N44" i="2"/>
  <c r="O44" i="2" s="1"/>
  <c r="F44" i="2"/>
  <c r="W43" i="2"/>
  <c r="F43" i="2"/>
  <c r="S43" i="2"/>
  <c r="N43" i="2"/>
  <c r="O43" i="2" s="1"/>
  <c r="W42" i="2"/>
  <c r="S42" i="2"/>
  <c r="N42" i="2"/>
  <c r="O42" i="2" s="1"/>
  <c r="F42" i="2"/>
  <c r="W41" i="2"/>
  <c r="S41" i="2"/>
  <c r="N41" i="2"/>
  <c r="O41" i="2" s="1"/>
  <c r="F41" i="2"/>
  <c r="W40" i="2"/>
  <c r="N40" i="2"/>
  <c r="O40" i="2" s="1"/>
  <c r="S40" i="2"/>
  <c r="F40" i="2"/>
  <c r="W39" i="2"/>
  <c r="S39" i="2"/>
  <c r="N39" i="2"/>
  <c r="O39" i="2" s="1"/>
  <c r="F39" i="2"/>
  <c r="S38" i="2"/>
  <c r="W38" i="2"/>
  <c r="N38" i="2"/>
  <c r="O38" i="2" s="1"/>
  <c r="F38" i="2"/>
  <c r="W37" i="2"/>
  <c r="S37" i="2"/>
  <c r="N37" i="2"/>
  <c r="O37" i="2" s="1"/>
  <c r="F37" i="2"/>
  <c r="W36" i="2"/>
  <c r="N36" i="2"/>
  <c r="O36" i="2" s="1"/>
  <c r="S36" i="2"/>
  <c r="F36" i="2"/>
  <c r="N35" i="2"/>
  <c r="O35" i="2" s="1"/>
  <c r="W35" i="2"/>
  <c r="F35" i="2"/>
  <c r="S35" i="2"/>
  <c r="N34" i="2"/>
  <c r="O34" i="2" s="1"/>
  <c r="W34" i="2"/>
  <c r="S34" i="2"/>
  <c r="F34" i="2"/>
  <c r="W33" i="2"/>
  <c r="N33" i="2"/>
  <c r="O33" i="2" s="1"/>
  <c r="S33" i="2"/>
  <c r="F33" i="2"/>
  <c r="S32" i="2"/>
  <c r="W32" i="2"/>
  <c r="N32" i="2"/>
  <c r="O32" i="2" s="1"/>
  <c r="F32" i="2"/>
  <c r="W31" i="2"/>
  <c r="N31" i="2"/>
  <c r="O31" i="2" s="1"/>
  <c r="S31" i="2"/>
  <c r="F31" i="2"/>
  <c r="W30" i="2"/>
  <c r="S30" i="2"/>
  <c r="N30" i="2"/>
  <c r="O30" i="2" s="1"/>
  <c r="F30" i="2"/>
  <c r="W29" i="2"/>
  <c r="S29" i="2"/>
  <c r="N29" i="2"/>
  <c r="O29" i="2" s="1"/>
  <c r="F29" i="2"/>
  <c r="W28" i="2"/>
  <c r="N28" i="2"/>
  <c r="O28" i="2" s="1"/>
  <c r="S28" i="2"/>
  <c r="F28" i="2"/>
  <c r="W27" i="2"/>
  <c r="S27" i="2"/>
  <c r="N27" i="2"/>
  <c r="O27" i="2" s="1"/>
  <c r="F27" i="2"/>
  <c r="W25" i="2"/>
  <c r="S25" i="2"/>
  <c r="N25" i="2"/>
  <c r="O25" i="2" s="1"/>
  <c r="F25" i="2"/>
  <c r="W24" i="2"/>
  <c r="S24" i="2"/>
  <c r="N24" i="2"/>
  <c r="O24" i="2" s="1"/>
  <c r="F24" i="2"/>
  <c r="V23" i="2"/>
  <c r="R23" i="2"/>
  <c r="L23" i="2"/>
  <c r="K23" i="2"/>
  <c r="I23" i="2"/>
  <c r="E23" i="2"/>
  <c r="C23" i="2"/>
  <c r="B23" i="2"/>
  <c r="W22" i="2"/>
  <c r="W21" i="2"/>
  <c r="N22" i="2"/>
  <c r="O22" i="2" s="1"/>
  <c r="S22" i="2"/>
  <c r="F22" i="2"/>
  <c r="S21" i="2"/>
  <c r="N21" i="2"/>
  <c r="O21" i="2" s="1"/>
  <c r="F21" i="2"/>
  <c r="W20" i="2"/>
  <c r="S20" i="2"/>
  <c r="N20" i="2"/>
  <c r="O20" i="2" s="1"/>
  <c r="F20" i="2"/>
  <c r="W19" i="2"/>
  <c r="S19" i="2"/>
  <c r="N19" i="2"/>
  <c r="O19" i="2" s="1"/>
  <c r="F19" i="2"/>
  <c r="W18" i="2"/>
  <c r="N18" i="2"/>
  <c r="O18" i="2" s="1"/>
  <c r="F18" i="2"/>
  <c r="S18" i="2"/>
  <c r="N17" i="2"/>
  <c r="O17" i="2" s="1"/>
  <c r="S17" i="2"/>
  <c r="W17" i="2"/>
  <c r="F17" i="2"/>
  <c r="W16" i="2"/>
  <c r="S16" i="2"/>
  <c r="N16" i="2"/>
  <c r="O16" i="2" s="1"/>
  <c r="F16" i="2"/>
  <c r="W15" i="2"/>
  <c r="S15" i="2"/>
  <c r="N15" i="2"/>
  <c r="O15" i="2" s="1"/>
  <c r="F15" i="2"/>
  <c r="W14" i="2"/>
  <c r="S14" i="2"/>
  <c r="N14" i="2"/>
  <c r="O14" i="2" s="1"/>
  <c r="F14" i="2"/>
  <c r="V12" i="2"/>
  <c r="R12" i="2"/>
  <c r="L12" i="2"/>
  <c r="K12" i="2"/>
  <c r="I12" i="2"/>
  <c r="E12" i="2"/>
  <c r="C12" i="2"/>
  <c r="B12" i="2"/>
  <c r="W3" i="2"/>
  <c r="N3" i="2"/>
  <c r="O3" i="2" s="1"/>
  <c r="W8" i="2"/>
  <c r="N8" i="2"/>
  <c r="O8" i="2" s="1"/>
  <c r="W11" i="2"/>
  <c r="N11" i="2"/>
  <c r="O11" i="2" s="1"/>
  <c r="S11" i="2"/>
  <c r="F11" i="2"/>
  <c r="W10" i="2"/>
  <c r="S10" i="2"/>
  <c r="N10" i="2"/>
  <c r="O10" i="2" s="1"/>
  <c r="F10" i="2"/>
  <c r="W9" i="2"/>
  <c r="S9" i="2"/>
  <c r="N9" i="2"/>
  <c r="O9" i="2" s="1"/>
  <c r="F9" i="2"/>
  <c r="W7" i="2"/>
  <c r="N7" i="2"/>
  <c r="O7" i="2" s="1"/>
  <c r="S7" i="2"/>
  <c r="F7" i="2"/>
  <c r="W6" i="2"/>
  <c r="N6" i="2"/>
  <c r="O6" i="2" s="1"/>
  <c r="S6" i="2"/>
  <c r="F6" i="2"/>
  <c r="W4" i="2"/>
  <c r="S4" i="2"/>
  <c r="N4" i="2"/>
  <c r="O4" i="2" s="1"/>
  <c r="F4" i="2"/>
  <c r="W5" i="2"/>
  <c r="S5" i="2"/>
  <c r="N5" i="2"/>
  <c r="O5" i="2" s="1"/>
  <c r="F5" i="2"/>
  <c r="W2" i="2"/>
  <c r="S2" i="2"/>
  <c r="N2" i="2"/>
  <c r="O2" i="2" s="1"/>
  <c r="F2" i="2"/>
  <c r="V37" i="1"/>
  <c r="R37" i="1"/>
  <c r="L37" i="1"/>
  <c r="K37" i="1"/>
  <c r="I37" i="1"/>
  <c r="E37" i="1"/>
  <c r="C37" i="1"/>
  <c r="B37" i="1"/>
  <c r="S36" i="1"/>
  <c r="W36" i="1"/>
  <c r="N36" i="1"/>
  <c r="O36" i="1" s="1"/>
  <c r="F36" i="1"/>
  <c r="W35" i="1"/>
  <c r="N35" i="1"/>
  <c r="O35" i="1" s="1"/>
  <c r="S35" i="1"/>
  <c r="F35" i="1"/>
  <c r="W34" i="1"/>
  <c r="N34" i="1"/>
  <c r="O34" i="1" s="1"/>
  <c r="S34" i="1"/>
  <c r="F34" i="1"/>
  <c r="N33" i="1"/>
  <c r="O33" i="1" s="1"/>
  <c r="W33" i="1"/>
  <c r="S33" i="1"/>
  <c r="F33" i="1"/>
  <c r="W32" i="1"/>
  <c r="N32" i="1"/>
  <c r="O32" i="1" s="1"/>
  <c r="S32" i="1"/>
  <c r="F32" i="1"/>
  <c r="W31" i="1"/>
  <c r="S31" i="1"/>
  <c r="N31" i="1"/>
  <c r="O31" i="1" s="1"/>
  <c r="F31" i="1"/>
  <c r="N30" i="1"/>
  <c r="O30" i="1" s="1"/>
  <c r="W30" i="1"/>
  <c r="S30" i="1"/>
  <c r="F30" i="1"/>
  <c r="W29" i="1"/>
  <c r="S29" i="1"/>
  <c r="N29" i="1"/>
  <c r="O29" i="1" s="1"/>
  <c r="F29" i="1"/>
  <c r="W28" i="1"/>
  <c r="S28" i="1"/>
  <c r="N28" i="1"/>
  <c r="O28" i="1" s="1"/>
  <c r="F28" i="1"/>
  <c r="W27" i="1"/>
  <c r="S27" i="1"/>
  <c r="N27" i="1"/>
  <c r="O27" i="1" s="1"/>
  <c r="F27" i="1"/>
  <c r="W26" i="1"/>
  <c r="S26" i="1"/>
  <c r="N26" i="1"/>
  <c r="O26" i="1" s="1"/>
  <c r="F26" i="1"/>
  <c r="W25" i="1"/>
  <c r="S25" i="1"/>
  <c r="N25" i="1"/>
  <c r="O25" i="1" s="1"/>
  <c r="F25" i="1"/>
  <c r="W24" i="1"/>
  <c r="S24" i="1"/>
  <c r="N24" i="1"/>
  <c r="O24" i="1" s="1"/>
  <c r="F24" i="1"/>
  <c r="V23" i="1"/>
  <c r="R23" i="1"/>
  <c r="L23" i="1"/>
  <c r="K23" i="1"/>
  <c r="I23" i="1"/>
  <c r="E23" i="1"/>
  <c r="C23" i="1"/>
  <c r="B23" i="1"/>
  <c r="W22" i="1"/>
  <c r="O22" i="1"/>
  <c r="S22" i="1"/>
  <c r="F22" i="1"/>
  <c r="W21" i="1"/>
  <c r="O21" i="1"/>
  <c r="S21" i="1"/>
  <c r="F21" i="1"/>
  <c r="W20" i="1"/>
  <c r="O20" i="1"/>
  <c r="S20" i="1"/>
  <c r="F20" i="1"/>
  <c r="W19" i="1"/>
  <c r="O19" i="1"/>
  <c r="S19" i="1"/>
  <c r="F19" i="1"/>
  <c r="W18" i="1"/>
  <c r="O18" i="1"/>
  <c r="S18" i="1"/>
  <c r="F18" i="1"/>
  <c r="S17" i="1"/>
  <c r="W17" i="1"/>
  <c r="O17" i="1"/>
  <c r="F17" i="1"/>
  <c r="W16" i="1"/>
  <c r="S16" i="1"/>
  <c r="O16" i="1"/>
  <c r="F16" i="1"/>
  <c r="W15" i="1"/>
  <c r="O15" i="1"/>
  <c r="S15" i="1"/>
  <c r="F15" i="1"/>
  <c r="W14" i="1"/>
  <c r="S14" i="1"/>
  <c r="O14" i="1"/>
  <c r="F14" i="1"/>
  <c r="W13" i="1"/>
  <c r="S13" i="1"/>
  <c r="O13" i="1"/>
  <c r="F13" i="1"/>
  <c r="S12" i="1"/>
  <c r="W12" i="1"/>
  <c r="O12" i="1"/>
  <c r="F12" i="1"/>
  <c r="V11" i="1"/>
  <c r="R11" i="1"/>
  <c r="S11" i="1" s="1"/>
  <c r="L11" i="1"/>
  <c r="K11" i="1"/>
  <c r="I11" i="1"/>
  <c r="E11" i="1"/>
  <c r="C11" i="1"/>
  <c r="B11" i="1"/>
  <c r="W9" i="1"/>
  <c r="S9" i="1"/>
  <c r="O9" i="1"/>
  <c r="F9" i="1"/>
  <c r="W8" i="1"/>
  <c r="S8" i="1"/>
  <c r="O8" i="1"/>
  <c r="F8" i="1"/>
  <c r="W7" i="1"/>
  <c r="S7" i="1"/>
  <c r="F7" i="1"/>
  <c r="O7" i="1"/>
  <c r="W6" i="1"/>
  <c r="S6" i="1"/>
  <c r="O6" i="1"/>
  <c r="F6" i="1"/>
  <c r="W5" i="1"/>
  <c r="S5" i="1"/>
  <c r="O5" i="1"/>
  <c r="F5" i="1"/>
  <c r="W4" i="1"/>
  <c r="S4" i="1"/>
  <c r="O4" i="1"/>
  <c r="F4" i="1"/>
  <c r="W3" i="1"/>
  <c r="S3" i="1"/>
  <c r="O3" i="1"/>
  <c r="F3" i="1"/>
  <c r="W2" i="1"/>
  <c r="S2" i="1"/>
  <c r="O2" i="1"/>
  <c r="F2" i="1"/>
  <c r="F10" i="1"/>
  <c r="S10" i="1"/>
  <c r="O10" i="1"/>
  <c r="W10" i="1"/>
  <c r="W31" i="4" l="1"/>
  <c r="O22" i="4"/>
  <c r="S39" i="3"/>
  <c r="I38" i="1"/>
  <c r="N39" i="3"/>
  <c r="O39" i="3" s="1"/>
  <c r="O62" i="8"/>
  <c r="O46" i="6"/>
  <c r="N69" i="6"/>
  <c r="P69" i="6" s="1"/>
  <c r="C70" i="6"/>
  <c r="E70" i="6"/>
  <c r="F70" i="6" s="1"/>
  <c r="C52" i="5"/>
  <c r="W33" i="4"/>
  <c r="W21" i="4"/>
  <c r="W37" i="4"/>
  <c r="W35" i="4"/>
  <c r="K48" i="3"/>
  <c r="R48" i="3"/>
  <c r="F23" i="2"/>
  <c r="C38" i="1"/>
  <c r="W23" i="7"/>
  <c r="W33" i="7"/>
  <c r="B50" i="2"/>
  <c r="O3" i="4"/>
  <c r="O5" i="4"/>
  <c r="W12" i="4"/>
  <c r="F51" i="5"/>
  <c r="E52" i="5"/>
  <c r="F52" i="5" s="1"/>
  <c r="W44" i="6"/>
  <c r="F23" i="1"/>
  <c r="W9" i="4"/>
  <c r="I52" i="5"/>
  <c r="O5" i="6"/>
  <c r="I70" i="6"/>
  <c r="W12" i="2"/>
  <c r="E50" i="2"/>
  <c r="F50" i="2" s="1"/>
  <c r="V48" i="3"/>
  <c r="W47" i="3"/>
  <c r="O19" i="4"/>
  <c r="W24" i="4"/>
  <c r="W26" i="4"/>
  <c r="W19" i="5"/>
  <c r="W27" i="5"/>
  <c r="W29" i="5"/>
  <c r="W31" i="5"/>
  <c r="K52" i="5"/>
  <c r="K70" i="6"/>
  <c r="L52" i="5"/>
  <c r="L70" i="6"/>
  <c r="W11" i="1"/>
  <c r="L38" i="1"/>
  <c r="W8" i="4"/>
  <c r="O13" i="4"/>
  <c r="W32" i="4"/>
  <c r="W34" i="4"/>
  <c r="W36" i="4"/>
  <c r="W27" i="4"/>
  <c r="O18" i="5"/>
  <c r="O22" i="5"/>
  <c r="O24" i="5"/>
  <c r="O26" i="5"/>
  <c r="O38" i="5"/>
  <c r="R52" i="5"/>
  <c r="W43" i="6"/>
  <c r="R70" i="6"/>
  <c r="S70" i="6" s="1"/>
  <c r="B38" i="1"/>
  <c r="S37" i="1"/>
  <c r="V52" i="5"/>
  <c r="V70" i="6"/>
  <c r="N11" i="1"/>
  <c r="O11" i="1" s="1"/>
  <c r="S23" i="1"/>
  <c r="R50" i="2"/>
  <c r="N20" i="3"/>
  <c r="O20" i="3" s="1"/>
  <c r="W6" i="4"/>
  <c r="W23" i="4"/>
  <c r="W25" i="4"/>
  <c r="W28" i="4"/>
  <c r="W20" i="5"/>
  <c r="W28" i="5"/>
  <c r="W30" i="5"/>
  <c r="B52" i="5"/>
  <c r="B70" i="6"/>
  <c r="W4" i="5"/>
  <c r="W6" i="5"/>
  <c r="W8" i="5"/>
  <c r="W9" i="5"/>
  <c r="W10" i="5"/>
  <c r="W11" i="5"/>
  <c r="W13" i="5"/>
  <c r="W15" i="5"/>
  <c r="N17" i="5"/>
  <c r="O17" i="5" s="1"/>
  <c r="O33" i="5"/>
  <c r="O44" i="5"/>
  <c r="W48" i="5"/>
  <c r="W49" i="5"/>
  <c r="N32" i="5"/>
  <c r="O32" i="5" s="1"/>
  <c r="S51" i="5"/>
  <c r="O30" i="6"/>
  <c r="O32" i="6"/>
  <c r="W41" i="6"/>
  <c r="W42" i="6"/>
  <c r="N45" i="6"/>
  <c r="O45" i="6" s="1"/>
  <c r="O61" i="6"/>
  <c r="O3" i="6"/>
  <c r="N9" i="6"/>
  <c r="O9" i="6" s="1"/>
  <c r="W12" i="6"/>
  <c r="W13" i="6"/>
  <c r="W25" i="6"/>
  <c r="W26" i="6"/>
  <c r="W27" i="6"/>
  <c r="W20" i="6"/>
  <c r="W22" i="6"/>
  <c r="W38" i="6"/>
  <c r="W48" i="6"/>
  <c r="W50" i="6"/>
  <c r="W52" i="6"/>
  <c r="W67" i="6"/>
  <c r="W6" i="6"/>
  <c r="W7" i="6"/>
  <c r="W8" i="6"/>
  <c r="W62" i="6"/>
  <c r="W63" i="6"/>
  <c r="W17" i="6"/>
  <c r="W19" i="6"/>
  <c r="W21" i="6"/>
  <c r="W23" i="6"/>
  <c r="W36" i="6"/>
  <c r="W47" i="6"/>
  <c r="W49" i="6"/>
  <c r="W53" i="6"/>
  <c r="W55" i="6"/>
  <c r="W66" i="6"/>
  <c r="W58" i="6"/>
  <c r="S63" i="8"/>
  <c r="W36" i="8"/>
  <c r="N63" i="8"/>
  <c r="G63" i="8"/>
  <c r="G34" i="7"/>
  <c r="N34" i="7"/>
  <c r="O34" i="7" s="1"/>
  <c r="S34" i="7"/>
  <c r="W11" i="8"/>
  <c r="O11" i="8"/>
  <c r="W30" i="8"/>
  <c r="F47" i="3"/>
  <c r="W59" i="6"/>
  <c r="O59" i="6"/>
  <c r="W23" i="1"/>
  <c r="V38" i="1"/>
  <c r="I48" i="3"/>
  <c r="O16" i="4"/>
  <c r="W16" i="4"/>
  <c r="O7" i="5"/>
  <c r="W7" i="5"/>
  <c r="W12" i="5"/>
  <c r="O12" i="5"/>
  <c r="O14" i="5"/>
  <c r="W14" i="5"/>
  <c r="O35" i="5"/>
  <c r="W35" i="5"/>
  <c r="O46" i="5"/>
  <c r="W46" i="5"/>
  <c r="O2" i="6"/>
  <c r="W2" i="6"/>
  <c r="W4" i="6"/>
  <c r="O4" i="6"/>
  <c r="F9" i="6"/>
  <c r="S9" i="6"/>
  <c r="W11" i="6"/>
  <c r="O11" i="6"/>
  <c r="O29" i="6"/>
  <c r="W29" i="6"/>
  <c r="O31" i="6"/>
  <c r="W31" i="6"/>
  <c r="W33" i="6"/>
  <c r="O33" i="6"/>
  <c r="W54" i="6"/>
  <c r="O54" i="6"/>
  <c r="O56" i="6"/>
  <c r="W56" i="6"/>
  <c r="W57" i="6"/>
  <c r="S69" i="6"/>
  <c r="N37" i="1"/>
  <c r="E38" i="1"/>
  <c r="F38" i="1" s="1"/>
  <c r="W37" i="1"/>
  <c r="E48" i="3"/>
  <c r="N47" i="3"/>
  <c r="O47" i="3" s="1"/>
  <c r="W14" i="4"/>
  <c r="O14" i="4"/>
  <c r="O3" i="5"/>
  <c r="W3" i="5"/>
  <c r="O16" i="5"/>
  <c r="W16" i="5"/>
  <c r="O47" i="5"/>
  <c r="W47" i="5"/>
  <c r="O34" i="6"/>
  <c r="W34" i="6"/>
  <c r="B48" i="3"/>
  <c r="F32" i="5"/>
  <c r="S32" i="5"/>
  <c r="W34" i="5"/>
  <c r="O34" i="5"/>
  <c r="O43" i="5"/>
  <c r="W43" i="5"/>
  <c r="O45" i="5"/>
  <c r="W45" i="5"/>
  <c r="O16" i="6"/>
  <c r="W16" i="6"/>
  <c r="O18" i="6"/>
  <c r="W18" i="6"/>
  <c r="W28" i="6"/>
  <c r="O28" i="6"/>
  <c r="O40" i="6"/>
  <c r="W40" i="6"/>
  <c r="F45" i="6"/>
  <c r="S45" i="6"/>
  <c r="O65" i="6"/>
  <c r="W65" i="6"/>
  <c r="N23" i="1"/>
  <c r="O23" i="1" s="1"/>
  <c r="R38" i="1"/>
  <c r="S38" i="1" s="1"/>
  <c r="F39" i="3"/>
  <c r="W5" i="5"/>
  <c r="O5" i="5"/>
  <c r="O36" i="5"/>
  <c r="W36" i="5"/>
  <c r="W50" i="5"/>
  <c r="O50" i="5"/>
  <c r="F11" i="1"/>
  <c r="K38" i="1"/>
  <c r="F37" i="1"/>
  <c r="W20" i="3"/>
  <c r="S20" i="3"/>
  <c r="C48" i="3"/>
  <c r="W2" i="4"/>
  <c r="O2" i="4"/>
  <c r="O4" i="4"/>
  <c r="W4" i="4"/>
  <c r="O11" i="4"/>
  <c r="W11" i="4"/>
  <c r="O18" i="4"/>
  <c r="W18" i="4"/>
  <c r="C50" i="2"/>
  <c r="F20" i="3"/>
  <c r="W39" i="3"/>
  <c r="L48" i="3"/>
  <c r="W7" i="4"/>
  <c r="O7" i="4"/>
  <c r="W10" i="4"/>
  <c r="O15" i="4"/>
  <c r="W15" i="4"/>
  <c r="O29" i="4"/>
  <c r="W29" i="4"/>
  <c r="O21" i="5"/>
  <c r="W21" i="5"/>
  <c r="W23" i="5"/>
  <c r="O23" i="5"/>
  <c r="O37" i="5"/>
  <c r="W37" i="5"/>
  <c r="O40" i="5"/>
  <c r="W40" i="5"/>
  <c r="W42" i="5"/>
  <c r="O42" i="5"/>
  <c r="N51" i="5"/>
  <c r="N52" i="5" s="1"/>
  <c r="O52" i="5" s="1"/>
  <c r="W15" i="6"/>
  <c r="O15" i="6"/>
  <c r="W24" i="6"/>
  <c r="O35" i="6"/>
  <c r="W35" i="6"/>
  <c r="O37" i="6"/>
  <c r="W37" i="6"/>
  <c r="W39" i="6"/>
  <c r="O39" i="6"/>
  <c r="O60" i="6"/>
  <c r="W60" i="6"/>
  <c r="O64" i="6"/>
  <c r="W64" i="6"/>
  <c r="L50" i="2"/>
  <c r="W46" i="6"/>
  <c r="F69" i="6"/>
  <c r="S23" i="2"/>
  <c r="I50" i="2"/>
  <c r="V50" i="2"/>
  <c r="N23" i="2"/>
  <c r="O23" i="2" s="1"/>
  <c r="W68" i="6"/>
  <c r="W51" i="6"/>
  <c r="W25" i="5"/>
  <c r="O2" i="5"/>
  <c r="N38" i="4"/>
  <c r="O38" i="4" s="1"/>
  <c r="S38" i="4"/>
  <c r="F38" i="4"/>
  <c r="W30" i="4"/>
  <c r="W17" i="4"/>
  <c r="W49" i="2"/>
  <c r="K50" i="2"/>
  <c r="N49" i="2"/>
  <c r="O49" i="2" s="1"/>
  <c r="S49" i="2"/>
  <c r="F49" i="2"/>
  <c r="W23" i="2"/>
  <c r="N12" i="2"/>
  <c r="O12" i="2" s="1"/>
  <c r="F12" i="2"/>
  <c r="S12" i="2"/>
  <c r="S52" i="5" l="1"/>
  <c r="Q69" i="6"/>
  <c r="P70" i="6"/>
  <c r="Q70" i="6" s="1"/>
  <c r="W45" i="6"/>
  <c r="W48" i="3"/>
  <c r="S50" i="2"/>
  <c r="W34" i="7"/>
  <c r="N50" i="2"/>
  <c r="O50" i="2" s="1"/>
  <c r="O69" i="6"/>
  <c r="N70" i="6"/>
  <c r="O70" i="6" s="1"/>
  <c r="W9" i="6"/>
  <c r="W32" i="5"/>
  <c r="W17" i="5"/>
  <c r="W69" i="6"/>
  <c r="O63" i="8"/>
  <c r="W63" i="8"/>
  <c r="S48" i="3"/>
  <c r="W51" i="5"/>
  <c r="O51" i="5"/>
  <c r="N38" i="1"/>
  <c r="O38" i="1" s="1"/>
  <c r="O37" i="1"/>
  <c r="F48" i="3"/>
  <c r="N48" i="3"/>
  <c r="O48" i="3" s="1"/>
  <c r="W38" i="1"/>
  <c r="W38" i="4"/>
  <c r="W50" i="2"/>
  <c r="W52" i="5" l="1"/>
  <c r="W70" i="6"/>
</calcChain>
</file>

<file path=xl/sharedStrings.xml><?xml version="1.0" encoding="utf-8"?>
<sst xmlns="http://schemas.openxmlformats.org/spreadsheetml/2006/main" count="561" uniqueCount="417">
  <si>
    <t xml:space="preserve">inscrits </t>
  </si>
  <si>
    <t>Talamoni</t>
  </si>
  <si>
    <t>Angelini</t>
  </si>
  <si>
    <t>Verdi</t>
  </si>
  <si>
    <t>Osani</t>
  </si>
  <si>
    <t>Partinellu</t>
  </si>
  <si>
    <t>Serriera</t>
  </si>
  <si>
    <t>Ota</t>
  </si>
  <si>
    <t>Marignana</t>
  </si>
  <si>
    <t>Evisa</t>
  </si>
  <si>
    <t>Cristinacce</t>
  </si>
  <si>
    <t>Piana</t>
  </si>
  <si>
    <t>Carghjese</t>
  </si>
  <si>
    <t>Rennu</t>
  </si>
  <si>
    <t>Letia</t>
  </si>
  <si>
    <t>Balogna</t>
  </si>
  <si>
    <t>Vicu</t>
  </si>
  <si>
    <t>Arburi</t>
  </si>
  <si>
    <t>Murzu</t>
  </si>
  <si>
    <t>Soccia</t>
  </si>
  <si>
    <t>Ortu</t>
  </si>
  <si>
    <t>Pighjolu</t>
  </si>
  <si>
    <t>Guagnu</t>
  </si>
  <si>
    <t>Coghja</t>
  </si>
  <si>
    <t>Rusazia</t>
  </si>
  <si>
    <t>Salice</t>
  </si>
  <si>
    <t>Azzana</t>
  </si>
  <si>
    <t>Rezza</t>
  </si>
  <si>
    <t>Pastricciola</t>
  </si>
  <si>
    <t>Lòpigna</t>
  </si>
  <si>
    <t>Arru</t>
  </si>
  <si>
    <t>Ambiegna</t>
  </si>
  <si>
    <t>Sari d'O</t>
  </si>
  <si>
    <t>Cannelle</t>
  </si>
  <si>
    <t>Sant'Andria s'O</t>
  </si>
  <si>
    <t>Casaglione</t>
  </si>
  <si>
    <t>PUMMONTE</t>
  </si>
  <si>
    <t>Calcatoghju</t>
  </si>
  <si>
    <t>Aiacciu</t>
  </si>
  <si>
    <t>Afa</t>
  </si>
  <si>
    <t>Alata</t>
  </si>
  <si>
    <t>Appiettu</t>
  </si>
  <si>
    <t>Villanova</t>
  </si>
  <si>
    <t>Valle di Mez</t>
  </si>
  <si>
    <t>Peri</t>
  </si>
  <si>
    <t>Carbuccia</t>
  </si>
  <si>
    <t>Tàvacu</t>
  </si>
  <si>
    <t>Veru</t>
  </si>
  <si>
    <t>Auccià</t>
  </si>
  <si>
    <t>Tavera</t>
  </si>
  <si>
    <t>Bucugnà</t>
  </si>
  <si>
    <t>Cavru</t>
  </si>
  <si>
    <t>Eccica</t>
  </si>
  <si>
    <t>Òcana</t>
  </si>
  <si>
    <t>Tolla</t>
  </si>
  <si>
    <t>Bastèlica</t>
  </si>
  <si>
    <t>Grussettu</t>
  </si>
  <si>
    <t>Guargualè</t>
  </si>
  <si>
    <t>Pila Canale</t>
  </si>
  <si>
    <t>Urbalacone</t>
  </si>
  <si>
    <t>Cognòculi</t>
  </si>
  <si>
    <t>Sarra di Farru</t>
  </si>
  <si>
    <t>Santa Maria Sicchè</t>
  </si>
  <si>
    <t>Frassettu</t>
  </si>
  <si>
    <t>Campu</t>
  </si>
  <si>
    <t>Quàsquara</t>
  </si>
  <si>
    <t>Pitrusedda</t>
  </si>
  <si>
    <t>Albitreccia</t>
  </si>
  <si>
    <t xml:space="preserve">Coti </t>
  </si>
  <si>
    <t>Zèvacu</t>
  </si>
  <si>
    <t>Currà</t>
  </si>
  <si>
    <t>Sampolu</t>
  </si>
  <si>
    <t>Tassu</t>
  </si>
  <si>
    <t>Vutera</t>
  </si>
  <si>
    <t>Livesi</t>
  </si>
  <si>
    <t>Zìcavu</t>
  </si>
  <si>
    <t>Cuzzà</t>
  </si>
  <si>
    <t>Ciamanaccia</t>
  </si>
  <si>
    <t>Palleca</t>
  </si>
  <si>
    <t>CAPA</t>
  </si>
  <si>
    <t>Cùttuli</t>
  </si>
  <si>
    <t>Sàrrula</t>
  </si>
  <si>
    <t>Bastilicaccia</t>
  </si>
  <si>
    <t>TOTAL</t>
  </si>
  <si>
    <t>Arghjusta</t>
  </si>
  <si>
    <t>Macà-Croci</t>
  </si>
  <si>
    <t>Pitretu</t>
  </si>
  <si>
    <t>Casalabriva</t>
  </si>
  <si>
    <t>Suddacarò</t>
  </si>
  <si>
    <t>Ulmetu</t>
  </si>
  <si>
    <t>Cardu-Torgia</t>
  </si>
  <si>
    <t>Fuzzà</t>
  </si>
  <si>
    <t>Sta Maria Figan</t>
  </si>
  <si>
    <t>Vighjaneddu</t>
  </si>
  <si>
    <t>Prupià</t>
  </si>
  <si>
    <t>Sartè</t>
  </si>
  <si>
    <t>Belvidè</t>
  </si>
  <si>
    <t>Grossa</t>
  </si>
  <si>
    <t>Granacia</t>
  </si>
  <si>
    <t>Foci-Bilzè</t>
  </si>
  <si>
    <t>Bilia</t>
  </si>
  <si>
    <t>Giunchetu</t>
  </si>
  <si>
    <t>Loretu Tallà</t>
  </si>
  <si>
    <t>Mela Tallà</t>
  </si>
  <si>
    <t>Sta Lucia Tallà</t>
  </si>
  <si>
    <t>Ulmiccia</t>
  </si>
  <si>
    <t>Altaghjè</t>
  </si>
  <si>
    <t>Livìa</t>
  </si>
  <si>
    <t>Cargiaca</t>
  </si>
  <si>
    <t>Auddè</t>
  </si>
  <si>
    <t>Zirubia</t>
  </si>
  <si>
    <t>Serra di Scop</t>
  </si>
  <si>
    <t>Quenza</t>
  </si>
  <si>
    <t>Zonza</t>
  </si>
  <si>
    <t>San Gavinu di C</t>
  </si>
  <si>
    <t>Càrbini</t>
  </si>
  <si>
    <t>Zoza</t>
  </si>
  <si>
    <t>Arbiddara</t>
  </si>
  <si>
    <t>Alta Rocca</t>
  </si>
  <si>
    <t>Conca</t>
  </si>
  <si>
    <t>Sari-Sulinzara</t>
  </si>
  <si>
    <t>Portivechju</t>
  </si>
  <si>
    <t>Lecci</t>
  </si>
  <si>
    <t>Sotta</t>
  </si>
  <si>
    <t>Fìgari</t>
  </si>
  <si>
    <t>Pianòttuli</t>
  </si>
  <si>
    <t>Munacìa d'Auddè</t>
  </si>
  <si>
    <t>Bunifaziu</t>
  </si>
  <si>
    <t>Surbuddà</t>
  </si>
  <si>
    <t>Galeria</t>
  </si>
  <si>
    <t>Mansu</t>
  </si>
  <si>
    <t>Calinzana</t>
  </si>
  <si>
    <t>Montegrossu</t>
  </si>
  <si>
    <t>Mucale</t>
  </si>
  <si>
    <t>Lumiu</t>
  </si>
  <si>
    <t>Aregnu</t>
  </si>
  <si>
    <t>Calvi</t>
  </si>
  <si>
    <t>Avapessa</t>
  </si>
  <si>
    <t>Lavatoghju</t>
  </si>
  <si>
    <t>Càteri</t>
  </si>
  <si>
    <t>San Antuninu</t>
  </si>
  <si>
    <t>Felicetu</t>
  </si>
  <si>
    <t>Nesce</t>
  </si>
  <si>
    <t>Pigna</t>
  </si>
  <si>
    <t>Muru</t>
  </si>
  <si>
    <t>Curbara</t>
  </si>
  <si>
    <t>Lìsula</t>
  </si>
  <si>
    <t>Santa Riparata di B</t>
  </si>
  <si>
    <t>Munticellu</t>
  </si>
  <si>
    <t>Spiluncatu</t>
  </si>
  <si>
    <t>Uchjatana</t>
  </si>
  <si>
    <t>Belgudè</t>
  </si>
  <si>
    <t>Palasca</t>
  </si>
  <si>
    <t>Ville di Pàrasu</t>
  </si>
  <si>
    <t>Olmi Cappella</t>
  </si>
  <si>
    <t>Piòggiula</t>
  </si>
  <si>
    <t>Mausuleu</t>
  </si>
  <si>
    <t>Vàllica</t>
  </si>
  <si>
    <t>Nuvella</t>
  </si>
  <si>
    <t>Ùrtaca</t>
  </si>
  <si>
    <t>Lama</t>
  </si>
  <si>
    <t>Petralba</t>
  </si>
  <si>
    <t>Algajola</t>
  </si>
  <si>
    <t>BALAGNA</t>
  </si>
  <si>
    <t>Stu Petru di T</t>
  </si>
  <si>
    <t>San Gavinu di T</t>
  </si>
  <si>
    <t>Soriu di T</t>
  </si>
  <si>
    <t>Rapale</t>
  </si>
  <si>
    <t>Vallecalle</t>
  </si>
  <si>
    <t>Muratu</t>
  </si>
  <si>
    <t>Rutali</t>
  </si>
  <si>
    <t>San Fiurenzu</t>
  </si>
  <si>
    <t>Pieve</t>
  </si>
  <si>
    <t>Patrimoniu</t>
  </si>
  <si>
    <t>Barbaghja</t>
  </si>
  <si>
    <t>Olmeta di Tuda</t>
  </si>
  <si>
    <t>Oletta</t>
  </si>
  <si>
    <t>Poghju d'Oletta</t>
  </si>
  <si>
    <t>Farringule</t>
  </si>
  <si>
    <t>Nebbiu - Conca d'Oru</t>
  </si>
  <si>
    <t>Vignale</t>
  </si>
  <si>
    <t>Olmu</t>
  </si>
  <si>
    <t>Monte</t>
  </si>
  <si>
    <t>Vulpaghjola</t>
  </si>
  <si>
    <t>Lucciana</t>
  </si>
  <si>
    <t>Borgu</t>
  </si>
  <si>
    <t>Biguglia</t>
  </si>
  <si>
    <t>Furiani</t>
  </si>
  <si>
    <t>Bastia</t>
  </si>
  <si>
    <t>Ville di Petrabugnu</t>
  </si>
  <si>
    <t>Santa Maria di Lota</t>
  </si>
  <si>
    <t>San Martinu di Lota</t>
  </si>
  <si>
    <t>Siscu</t>
  </si>
  <si>
    <t>CAB + Marana</t>
  </si>
  <si>
    <t>Brandu</t>
  </si>
  <si>
    <t>Meria</t>
  </si>
  <si>
    <t>Tominu</t>
  </si>
  <si>
    <t>Luri</t>
  </si>
  <si>
    <t>Costa</t>
  </si>
  <si>
    <t>Cagnanu</t>
  </si>
  <si>
    <t>Ruglianu</t>
  </si>
  <si>
    <t>Ersa</t>
  </si>
  <si>
    <t>Centuri</t>
  </si>
  <si>
    <t>Mursiglia</t>
  </si>
  <si>
    <t>Pinu</t>
  </si>
  <si>
    <t>Barrèttali</t>
  </si>
  <si>
    <t>Cànari</t>
  </si>
  <si>
    <t>Nonza</t>
  </si>
  <si>
    <t>Ugliastru</t>
  </si>
  <si>
    <t>Ulmeta di CC</t>
  </si>
  <si>
    <t>Lentu</t>
  </si>
  <si>
    <t>Campitellu</t>
  </si>
  <si>
    <t>Bigornu</t>
  </si>
  <si>
    <t>Olcani</t>
  </si>
  <si>
    <t>Petracurbara</t>
  </si>
  <si>
    <t>CAPICORSU</t>
  </si>
  <si>
    <t>u Viscuvatu</t>
  </si>
  <si>
    <t>Vinzulasca</t>
  </si>
  <si>
    <t>Castellare di C</t>
  </si>
  <si>
    <t>Loreto di Casinca</t>
  </si>
  <si>
    <t>Porri</t>
  </si>
  <si>
    <t>Penta di Casinca</t>
  </si>
  <si>
    <t>Sorbu-Ucagnanu</t>
  </si>
  <si>
    <t>Casinca</t>
  </si>
  <si>
    <t>Campile</t>
  </si>
  <si>
    <t>Ortiporiu</t>
  </si>
  <si>
    <t>Crucichja</t>
  </si>
  <si>
    <t>Campana</t>
  </si>
  <si>
    <t>Casabianca</t>
  </si>
  <si>
    <t>Casalta</t>
  </si>
  <si>
    <t>a Croce d'Amp</t>
  </si>
  <si>
    <t>a Porta d'Amp</t>
  </si>
  <si>
    <t>Penta Acquatella</t>
  </si>
  <si>
    <t>Ficaghja</t>
  </si>
  <si>
    <t>Ghjucatoghju</t>
  </si>
  <si>
    <t>Nucariu</t>
  </si>
  <si>
    <t>u Pianu</t>
  </si>
  <si>
    <t>Silvarecciu</t>
  </si>
  <si>
    <t>Poghju Marinacciu</t>
  </si>
  <si>
    <t>Polverosu</t>
  </si>
  <si>
    <t>Prunelli di Casac.</t>
  </si>
  <si>
    <t>Prunu</t>
  </si>
  <si>
    <t>Quercitellu</t>
  </si>
  <si>
    <t>San Daminu</t>
  </si>
  <si>
    <t>San Gavinu d'Amp</t>
  </si>
  <si>
    <t>Scata</t>
  </si>
  <si>
    <t>Carpinetu</t>
  </si>
  <si>
    <t>Munacìa d'Orezza</t>
  </si>
  <si>
    <t>a Parata</t>
  </si>
  <si>
    <t>Carchetu Brùsticu</t>
  </si>
  <si>
    <t>Pedipartinu</t>
  </si>
  <si>
    <t>Pedicroce</t>
  </si>
  <si>
    <t>Ped'Orezza</t>
  </si>
  <si>
    <t>Piazzole</t>
  </si>
  <si>
    <t>Rapaghju</t>
  </si>
  <si>
    <t>Stazzona</t>
  </si>
  <si>
    <t>Valle d'Orezza</t>
  </si>
  <si>
    <t>Verdese</t>
  </si>
  <si>
    <t>Tagliu Isulaccia</t>
  </si>
  <si>
    <t>Talasani</t>
  </si>
  <si>
    <t>Peru Casevechje</t>
  </si>
  <si>
    <t>Velone Ornetu</t>
  </si>
  <si>
    <t>Poghju Mezana</t>
  </si>
  <si>
    <t>San Ghjuvanni di M</t>
  </si>
  <si>
    <t>Santa Lucia di M</t>
  </si>
  <si>
    <t>San Niculaiu</t>
  </si>
  <si>
    <t>Santa Maria Poghju</t>
  </si>
  <si>
    <t>Santa Riparata di M</t>
  </si>
  <si>
    <t>Valle di Campuloru</t>
  </si>
  <si>
    <t>Cervioni</t>
  </si>
  <si>
    <t>San Ghjulianu</t>
  </si>
  <si>
    <t>Sant'Andrìa Cutone</t>
  </si>
  <si>
    <t>Urtale d'Al</t>
  </si>
  <si>
    <t>Valle d'Alesgiani</t>
  </si>
  <si>
    <t>Felce</t>
  </si>
  <si>
    <t>Tarranu</t>
  </si>
  <si>
    <t>Piazzali</t>
  </si>
  <si>
    <t>Nuvale</t>
  </si>
  <si>
    <t>Perelli</t>
  </si>
  <si>
    <t>Piubeta</t>
  </si>
  <si>
    <t>Petricaghju</t>
  </si>
  <si>
    <t>Alesani - Campoloru</t>
  </si>
  <si>
    <t>Tòcchisi</t>
  </si>
  <si>
    <t>Linguizzetta</t>
  </si>
  <si>
    <t>Tallone</t>
  </si>
  <si>
    <t>Pianellu</t>
  </si>
  <si>
    <t>Zàlana</t>
  </si>
  <si>
    <t>Mòita</t>
  </si>
  <si>
    <t>Matra</t>
  </si>
  <si>
    <t>Aleria</t>
  </si>
  <si>
    <t>Campi</t>
  </si>
  <si>
    <t>Canale di  Verde</t>
  </si>
  <si>
    <t>Petra di Verde</t>
  </si>
  <si>
    <t>Chjatra di Verde</t>
  </si>
  <si>
    <t>Zùani</t>
  </si>
  <si>
    <t>Aghjone</t>
  </si>
  <si>
    <t>Ghisunaccia</t>
  </si>
  <si>
    <t>u Pitrosu</t>
  </si>
  <si>
    <t>Vizzani</t>
  </si>
  <si>
    <t>Ghisoni</t>
  </si>
  <si>
    <t>Casevechje</t>
  </si>
  <si>
    <t>Plaine centre</t>
  </si>
  <si>
    <t>Prunelli di F'O</t>
  </si>
  <si>
    <t>Serra di F'O</t>
  </si>
  <si>
    <t>Lugu di Nazza</t>
  </si>
  <si>
    <t>Poghju di Nazza</t>
  </si>
  <si>
    <t>Isulacciu di F'O</t>
  </si>
  <si>
    <t>San Gavinu di F'O</t>
  </si>
  <si>
    <t>Chisà</t>
  </si>
  <si>
    <t>Vintìseri</t>
  </si>
  <si>
    <t>u Sulaghju</t>
  </si>
  <si>
    <t>Plaine sud</t>
  </si>
  <si>
    <t>Vivariu</t>
  </si>
  <si>
    <t>Vènacu</t>
  </si>
  <si>
    <t>Poghju di Vènacu</t>
  </si>
  <si>
    <t>Casanova di Vènacu</t>
  </si>
  <si>
    <t>a Rivintosa</t>
  </si>
  <si>
    <t>San Petru di Vènacu</t>
  </si>
  <si>
    <t>Nuceta</t>
  </si>
  <si>
    <t>Ruspigliani</t>
  </si>
  <si>
    <t>Muracciole</t>
  </si>
  <si>
    <t>Venachese</t>
  </si>
  <si>
    <t>Corti</t>
  </si>
  <si>
    <t>Tralonca</t>
  </si>
  <si>
    <t>Santa Lucìa di Mercoriu</t>
  </si>
  <si>
    <t>Castellare di Mercoriu</t>
  </si>
  <si>
    <t>Sermanu</t>
  </si>
  <si>
    <t>Sant'Andrìa di Boziu</t>
  </si>
  <si>
    <t>Mazzola</t>
  </si>
  <si>
    <t>Àlandu</t>
  </si>
  <si>
    <t>Favalellu</t>
  </si>
  <si>
    <t>Alzi</t>
  </si>
  <si>
    <t>Àiti</t>
  </si>
  <si>
    <t>Erbaghjolu</t>
  </si>
  <si>
    <t>Corti è Boziu</t>
  </si>
  <si>
    <t>Albertacce</t>
  </si>
  <si>
    <t>Lozzi</t>
  </si>
  <si>
    <t>Calacuccia</t>
  </si>
  <si>
    <t>Casamàcciuli</t>
  </si>
  <si>
    <t>Corscia</t>
  </si>
  <si>
    <t>Niolu</t>
  </si>
  <si>
    <t>Suveria</t>
  </si>
  <si>
    <t>Castirla</t>
  </si>
  <si>
    <t>Omessa</t>
  </si>
  <si>
    <t>Merusaglia</t>
  </si>
  <si>
    <t>Rusiu</t>
  </si>
  <si>
    <t>Cambia</t>
  </si>
  <si>
    <t>Carticasi</t>
  </si>
  <si>
    <t>Lanu</t>
  </si>
  <si>
    <t>San Lurenzu</t>
  </si>
  <si>
    <t>Erone</t>
  </si>
  <si>
    <t>Ascu</t>
  </si>
  <si>
    <t>Moltifau</t>
  </si>
  <si>
    <t>Castifau</t>
  </si>
  <si>
    <t>Valle di Rustinu</t>
  </si>
  <si>
    <t>Castellu di Rustinu</t>
  </si>
  <si>
    <t>Bisinchi</t>
  </si>
  <si>
    <t>Canavaghja</t>
  </si>
  <si>
    <t>Salicetu</t>
  </si>
  <si>
    <t>Gavignanu</t>
  </si>
  <si>
    <t>Castiglione</t>
  </si>
  <si>
    <t>Pupulasca</t>
  </si>
  <si>
    <t>Pratu di Ghj</t>
  </si>
  <si>
    <t>Pedigrisgiu</t>
  </si>
  <si>
    <t>Altiani</t>
  </si>
  <si>
    <t>Pedicorti di Gaggiu</t>
  </si>
  <si>
    <t>Ghjuncaghju</t>
  </si>
  <si>
    <t>Petraserena</t>
  </si>
  <si>
    <t>Pancheraccia</t>
  </si>
  <si>
    <t>Bustànicu</t>
  </si>
  <si>
    <t>Castineta</t>
  </si>
  <si>
    <t>Fucichja</t>
  </si>
  <si>
    <t>VALLÉE GOLU</t>
  </si>
  <si>
    <t>exprimés 1</t>
  </si>
  <si>
    <t>expri 1</t>
  </si>
  <si>
    <t>expri 2</t>
  </si>
  <si>
    <t>Simeoni 1</t>
  </si>
  <si>
    <t>Simeoni 2</t>
  </si>
  <si>
    <t>% Simeoni 1</t>
  </si>
  <si>
    <t>% Simeoni 2</t>
  </si>
  <si>
    <t>Benedetti 1</t>
  </si>
  <si>
    <t>Benedetti 2</t>
  </si>
  <si>
    <t>Tal + Angel 2</t>
  </si>
  <si>
    <t>total natios 1</t>
  </si>
  <si>
    <t>%natios 1</t>
  </si>
  <si>
    <t>total natios 2</t>
  </si>
  <si>
    <t>%natios 2</t>
  </si>
  <si>
    <t>tot natios 1</t>
  </si>
  <si>
    <t>tot natios 2</t>
  </si>
  <si>
    <t>Marcangeli 1</t>
  </si>
  <si>
    <t>% Marcangeli 1</t>
  </si>
  <si>
    <t>Autres 1</t>
  </si>
  <si>
    <t>Marcangeli 2</t>
  </si>
  <si>
    <t>% Marcangeli 2</t>
  </si>
  <si>
    <t>inscrits</t>
  </si>
  <si>
    <t>exprimés 2</t>
  </si>
  <si>
    <t>Talamoni 1</t>
  </si>
  <si>
    <t>Angelini 1</t>
  </si>
  <si>
    <t>Tal+Ang 2</t>
  </si>
  <si>
    <t>% natios 1</t>
  </si>
  <si>
    <t>% natios 2</t>
  </si>
  <si>
    <t>Marcangeli1</t>
  </si>
  <si>
    <t>Marcangeli2</t>
  </si>
  <si>
    <t>% Marcangeli2</t>
  </si>
  <si>
    <t>Verdi 1</t>
  </si>
  <si>
    <t>Zilia</t>
  </si>
  <si>
    <t>Antisanti</t>
  </si>
  <si>
    <t>Ampriani</t>
  </si>
  <si>
    <t>DUI SEVI</t>
  </si>
  <si>
    <t>DUI SORRU</t>
  </si>
  <si>
    <t>CRUZINI - CINARCA</t>
  </si>
  <si>
    <t>Gravona - Prunelli</t>
  </si>
  <si>
    <t>Ornanu - Tàravu</t>
  </si>
  <si>
    <t>Valincu - Sartinesi</t>
  </si>
  <si>
    <t>Extrême Sud</t>
  </si>
  <si>
    <t>Ampugnani - Orezza</t>
  </si>
  <si>
    <t>Talamoni + Angelini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</si>
</sst>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_€_ ;_ * \(#,##0.00\)\ _€_ ;_ * &quot;-&quot;??_)\ _€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 applyFont="1"/>
    <xf numFmtId="10" fontId="1" fillId="0" borderId="0" xfId="0" applyNumberFormat="1" applyFont="1"/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21BF8-8852-8F40-BD19-84E0B9A1E3B2}">
  <sheetPr>
    <pageSetUpPr fitToPage="1"/>
  </sheetPr>
  <dimension ref="A1:X38"/>
  <sheetViews>
    <sheetView tabSelected="1" zoomScale="99" workbookViewId="0">
      <selection activeCell="A2" sqref="A2"/>
    </sheetView>
  </sheetViews>
  <sheetFormatPr baseColWidth="10" defaultRowHeight="16" x14ac:dyDescent="0.2"/>
  <cols>
    <col min="1" max="1" width="16.33203125" customWidth="1"/>
    <col min="2" max="2" width="10.83203125" style="1"/>
    <col min="3" max="3" width="12.33203125" style="1" customWidth="1"/>
    <col min="4" max="4" width="13" style="34" customWidth="1"/>
    <col min="5" max="5" width="11.83203125" style="1" customWidth="1"/>
    <col min="6" max="6" width="13.5" style="2" customWidth="1"/>
    <col min="7" max="7" width="12.6640625" style="37" customWidth="1"/>
    <col min="8" max="8" width="13.33203125" style="39" customWidth="1"/>
    <col min="9" max="9" width="11.83203125" style="1" customWidth="1"/>
    <col min="10" max="10" width="13" style="34" customWidth="1"/>
    <col min="11" max="11" width="12.5" style="1" customWidth="1"/>
    <col min="12" max="12" width="12.33203125" style="1" customWidth="1"/>
    <col min="13" max="13" width="19.5" style="34" customWidth="1"/>
    <col min="14" max="14" width="14" style="1" customWidth="1"/>
    <col min="15" max="15" width="11.6640625" style="2" bestFit="1" customWidth="1"/>
    <col min="16" max="16" width="14.6640625" style="37" customWidth="1"/>
    <col min="17" max="17" width="13.6640625" style="39" customWidth="1"/>
    <col min="18" max="18" width="14.33203125" style="1" customWidth="1"/>
    <col min="19" max="19" width="14.83203125" style="2" customWidth="1"/>
    <col min="20" max="20" width="13.6640625" style="42" customWidth="1"/>
    <col min="21" max="21" width="16.6640625" style="39" customWidth="1"/>
    <col min="22" max="23" width="10.83203125" style="1"/>
  </cols>
  <sheetData>
    <row r="1" spans="1:24" x14ac:dyDescent="0.2">
      <c r="A1" s="23"/>
      <c r="B1" s="11" t="s">
        <v>394</v>
      </c>
      <c r="C1" s="11" t="s">
        <v>373</v>
      </c>
      <c r="D1" s="31" t="s">
        <v>395</v>
      </c>
      <c r="E1" s="11" t="s">
        <v>376</v>
      </c>
      <c r="F1" s="13" t="s">
        <v>378</v>
      </c>
      <c r="G1" s="35" t="s">
        <v>377</v>
      </c>
      <c r="H1" s="38" t="s">
        <v>379</v>
      </c>
      <c r="I1" s="11" t="s">
        <v>380</v>
      </c>
      <c r="J1" s="31" t="s">
        <v>381</v>
      </c>
      <c r="K1" s="11" t="s">
        <v>396</v>
      </c>
      <c r="L1" s="11" t="s">
        <v>397</v>
      </c>
      <c r="M1" s="31" t="s">
        <v>416</v>
      </c>
      <c r="N1" s="11" t="s">
        <v>383</v>
      </c>
      <c r="O1" s="13" t="s">
        <v>399</v>
      </c>
      <c r="P1" s="35" t="s">
        <v>385</v>
      </c>
      <c r="Q1" s="38" t="s">
        <v>400</v>
      </c>
      <c r="R1" s="11" t="s">
        <v>401</v>
      </c>
      <c r="S1" s="13" t="s">
        <v>390</v>
      </c>
      <c r="T1" s="40" t="s">
        <v>392</v>
      </c>
      <c r="U1" s="38" t="s">
        <v>393</v>
      </c>
      <c r="V1" s="11" t="s">
        <v>404</v>
      </c>
      <c r="W1" s="11" t="s">
        <v>391</v>
      </c>
    </row>
    <row r="2" spans="1:24" x14ac:dyDescent="0.2">
      <c r="A2" s="23" t="s">
        <v>4</v>
      </c>
      <c r="B2" s="11">
        <v>155</v>
      </c>
      <c r="C2" s="11">
        <v>103</v>
      </c>
      <c r="D2" s="31">
        <v>105</v>
      </c>
      <c r="E2" s="11">
        <v>52</v>
      </c>
      <c r="F2" s="13">
        <f t="shared" ref="F2:F38" si="0">E2/C2</f>
        <v>0.50485436893203883</v>
      </c>
      <c r="G2" s="35">
        <v>65</v>
      </c>
      <c r="H2" s="38">
        <f t="shared" ref="H2:H38" si="1">G2/D2</f>
        <v>0.61904761904761907</v>
      </c>
      <c r="I2" s="11">
        <v>4</v>
      </c>
      <c r="J2" s="31">
        <v>8</v>
      </c>
      <c r="K2" s="11">
        <v>1</v>
      </c>
      <c r="L2" s="11">
        <v>1</v>
      </c>
      <c r="M2" s="31">
        <v>1</v>
      </c>
      <c r="N2" s="11">
        <f t="shared" ref="N2:N22" si="2">E2+I2+K2+L2</f>
        <v>58</v>
      </c>
      <c r="O2" s="13">
        <f t="shared" ref="O2:O38" si="3">N2/C2</f>
        <v>0.56310679611650483</v>
      </c>
      <c r="P2" s="35">
        <f t="shared" ref="P2:P37" si="4">G2+J2+M2</f>
        <v>74</v>
      </c>
      <c r="Q2" s="38">
        <f t="shared" ref="Q2:Q38" si="5">P2/D2</f>
        <v>0.70476190476190481</v>
      </c>
      <c r="R2" s="11">
        <v>28</v>
      </c>
      <c r="S2" s="13">
        <f t="shared" ref="S2:S38" si="6">R2/C2</f>
        <v>0.27184466019417475</v>
      </c>
      <c r="T2" s="40">
        <v>31</v>
      </c>
      <c r="U2" s="38">
        <f t="shared" ref="U2:U38" si="7">T2/D2</f>
        <v>0.29523809523809524</v>
      </c>
      <c r="V2" s="11">
        <v>5</v>
      </c>
      <c r="W2" s="11">
        <f t="shared" ref="W2:W38" si="8">C2-E2-I2-K2-L2-R2-V2</f>
        <v>12</v>
      </c>
    </row>
    <row r="3" spans="1:24" x14ac:dyDescent="0.2">
      <c r="A3" s="23" t="s">
        <v>5</v>
      </c>
      <c r="B3" s="11">
        <v>96</v>
      </c>
      <c r="C3" s="11">
        <v>56</v>
      </c>
      <c r="D3" s="31">
        <v>57</v>
      </c>
      <c r="E3" s="11">
        <v>19</v>
      </c>
      <c r="F3" s="13">
        <f t="shared" si="0"/>
        <v>0.3392857142857143</v>
      </c>
      <c r="G3" s="35">
        <v>20</v>
      </c>
      <c r="H3" s="38">
        <f t="shared" si="1"/>
        <v>0.35087719298245612</v>
      </c>
      <c r="I3" s="11">
        <v>5</v>
      </c>
      <c r="J3" s="31">
        <v>10</v>
      </c>
      <c r="K3" s="11">
        <v>2</v>
      </c>
      <c r="L3" s="11">
        <v>10</v>
      </c>
      <c r="M3" s="31">
        <v>8</v>
      </c>
      <c r="N3" s="11">
        <f t="shared" si="2"/>
        <v>36</v>
      </c>
      <c r="O3" s="13">
        <f t="shared" si="3"/>
        <v>0.6428571428571429</v>
      </c>
      <c r="P3" s="35">
        <f t="shared" si="4"/>
        <v>38</v>
      </c>
      <c r="Q3" s="38">
        <f t="shared" si="5"/>
        <v>0.66666666666666663</v>
      </c>
      <c r="R3" s="11">
        <v>13</v>
      </c>
      <c r="S3" s="13">
        <f t="shared" si="6"/>
        <v>0.23214285714285715</v>
      </c>
      <c r="T3" s="40">
        <v>21</v>
      </c>
      <c r="U3" s="38">
        <f t="shared" si="7"/>
        <v>0.36842105263157893</v>
      </c>
      <c r="V3" s="11">
        <v>3</v>
      </c>
      <c r="W3" s="11">
        <f t="shared" si="8"/>
        <v>4</v>
      </c>
    </row>
    <row r="4" spans="1:24" x14ac:dyDescent="0.2">
      <c r="A4" s="23" t="s">
        <v>6</v>
      </c>
      <c r="B4" s="11">
        <v>130</v>
      </c>
      <c r="C4" s="11">
        <v>88</v>
      </c>
      <c r="D4" s="31">
        <v>91</v>
      </c>
      <c r="E4" s="11">
        <v>42</v>
      </c>
      <c r="F4" s="13">
        <f t="shared" si="0"/>
        <v>0.47727272727272729</v>
      </c>
      <c r="G4" s="35">
        <v>68</v>
      </c>
      <c r="H4" s="38">
        <f t="shared" si="1"/>
        <v>0.74725274725274726</v>
      </c>
      <c r="I4" s="11">
        <v>5</v>
      </c>
      <c r="J4" s="31">
        <v>12</v>
      </c>
      <c r="K4" s="11">
        <v>4</v>
      </c>
      <c r="L4" s="11">
        <v>28</v>
      </c>
      <c r="M4" s="31">
        <v>5</v>
      </c>
      <c r="N4" s="11">
        <f t="shared" si="2"/>
        <v>79</v>
      </c>
      <c r="O4" s="13">
        <f t="shared" si="3"/>
        <v>0.89772727272727271</v>
      </c>
      <c r="P4" s="35">
        <f t="shared" si="4"/>
        <v>85</v>
      </c>
      <c r="Q4" s="38">
        <f t="shared" si="5"/>
        <v>0.93406593406593408</v>
      </c>
      <c r="R4" s="11">
        <v>2</v>
      </c>
      <c r="S4" s="13">
        <f t="shared" si="6"/>
        <v>2.2727272727272728E-2</v>
      </c>
      <c r="T4" s="40">
        <v>6</v>
      </c>
      <c r="U4" s="38">
        <f t="shared" si="7"/>
        <v>6.5934065934065936E-2</v>
      </c>
      <c r="V4" s="11">
        <v>0</v>
      </c>
      <c r="W4" s="11">
        <f t="shared" si="8"/>
        <v>7</v>
      </c>
      <c r="X4" s="1"/>
    </row>
    <row r="5" spans="1:24" x14ac:dyDescent="0.2">
      <c r="A5" s="23" t="s">
        <v>7</v>
      </c>
      <c r="B5" s="11">
        <v>471</v>
      </c>
      <c r="C5" s="11">
        <v>258</v>
      </c>
      <c r="D5" s="31">
        <v>265</v>
      </c>
      <c r="E5" s="11">
        <v>129</v>
      </c>
      <c r="F5" s="13">
        <f t="shared" si="0"/>
        <v>0.5</v>
      </c>
      <c r="G5" s="35">
        <v>154</v>
      </c>
      <c r="H5" s="38">
        <f t="shared" si="1"/>
        <v>0.5811320754716981</v>
      </c>
      <c r="I5" s="11">
        <v>13</v>
      </c>
      <c r="J5" s="31">
        <v>17</v>
      </c>
      <c r="K5" s="11">
        <v>13</v>
      </c>
      <c r="L5" s="11">
        <v>21</v>
      </c>
      <c r="M5" s="31">
        <v>24</v>
      </c>
      <c r="N5" s="11">
        <f t="shared" si="2"/>
        <v>176</v>
      </c>
      <c r="O5" s="13">
        <f t="shared" si="3"/>
        <v>0.68217054263565891</v>
      </c>
      <c r="P5" s="35">
        <f t="shared" si="4"/>
        <v>195</v>
      </c>
      <c r="Q5" s="38">
        <f t="shared" si="5"/>
        <v>0.73584905660377353</v>
      </c>
      <c r="R5" s="11">
        <v>70</v>
      </c>
      <c r="S5" s="13">
        <f t="shared" si="6"/>
        <v>0.27131782945736432</v>
      </c>
      <c r="T5" s="40">
        <v>70</v>
      </c>
      <c r="U5" s="38">
        <f t="shared" si="7"/>
        <v>0.26415094339622641</v>
      </c>
      <c r="V5" s="11">
        <v>5</v>
      </c>
      <c r="W5" s="11">
        <f t="shared" si="8"/>
        <v>7</v>
      </c>
    </row>
    <row r="6" spans="1:24" x14ac:dyDescent="0.2">
      <c r="A6" s="23" t="s">
        <v>8</v>
      </c>
      <c r="B6" s="11">
        <v>179</v>
      </c>
      <c r="C6" s="11">
        <v>128</v>
      </c>
      <c r="D6" s="31">
        <v>129</v>
      </c>
      <c r="E6" s="11">
        <v>69</v>
      </c>
      <c r="F6" s="13">
        <f t="shared" si="0"/>
        <v>0.5390625</v>
      </c>
      <c r="G6" s="35">
        <v>96</v>
      </c>
      <c r="H6" s="38">
        <f t="shared" si="1"/>
        <v>0.7441860465116279</v>
      </c>
      <c r="I6" s="11">
        <v>22</v>
      </c>
      <c r="J6" s="31">
        <v>21</v>
      </c>
      <c r="K6" s="11">
        <v>6</v>
      </c>
      <c r="L6" s="11">
        <v>6</v>
      </c>
      <c r="M6" s="31">
        <v>2</v>
      </c>
      <c r="N6" s="11">
        <f t="shared" si="2"/>
        <v>103</v>
      </c>
      <c r="O6" s="13">
        <f t="shared" si="3"/>
        <v>0.8046875</v>
      </c>
      <c r="P6" s="35">
        <f t="shared" si="4"/>
        <v>119</v>
      </c>
      <c r="Q6" s="38">
        <f t="shared" si="5"/>
        <v>0.92248062015503873</v>
      </c>
      <c r="R6" s="11">
        <v>16</v>
      </c>
      <c r="S6" s="13">
        <f t="shared" si="6"/>
        <v>0.125</v>
      </c>
      <c r="T6" s="40">
        <v>10</v>
      </c>
      <c r="U6" s="38">
        <f t="shared" si="7"/>
        <v>7.7519379844961239E-2</v>
      </c>
      <c r="V6" s="11">
        <v>2</v>
      </c>
      <c r="W6" s="11">
        <f t="shared" si="8"/>
        <v>7</v>
      </c>
    </row>
    <row r="7" spans="1:24" x14ac:dyDescent="0.2">
      <c r="A7" s="23" t="s">
        <v>9</v>
      </c>
      <c r="B7" s="11">
        <v>174</v>
      </c>
      <c r="C7" s="11">
        <v>99</v>
      </c>
      <c r="D7" s="31">
        <v>106</v>
      </c>
      <c r="E7" s="11">
        <v>44</v>
      </c>
      <c r="F7" s="13">
        <f t="shared" si="0"/>
        <v>0.44444444444444442</v>
      </c>
      <c r="G7" s="35">
        <v>58</v>
      </c>
      <c r="H7" s="38">
        <f t="shared" si="1"/>
        <v>0.54716981132075471</v>
      </c>
      <c r="I7" s="11">
        <v>15</v>
      </c>
      <c r="J7" s="31">
        <v>15</v>
      </c>
      <c r="K7" s="11">
        <v>12</v>
      </c>
      <c r="L7" s="11">
        <v>2</v>
      </c>
      <c r="M7" s="31">
        <v>10</v>
      </c>
      <c r="N7" s="11">
        <f t="shared" si="2"/>
        <v>73</v>
      </c>
      <c r="O7" s="13">
        <f t="shared" si="3"/>
        <v>0.73737373737373735</v>
      </c>
      <c r="P7" s="35">
        <f t="shared" si="4"/>
        <v>83</v>
      </c>
      <c r="Q7" s="38">
        <f t="shared" si="5"/>
        <v>0.78301886792452835</v>
      </c>
      <c r="R7" s="11">
        <v>14</v>
      </c>
      <c r="S7" s="13">
        <f t="shared" si="6"/>
        <v>0.14141414141414141</v>
      </c>
      <c r="T7" s="40">
        <v>23</v>
      </c>
      <c r="U7" s="38">
        <f t="shared" si="7"/>
        <v>0.21698113207547171</v>
      </c>
      <c r="V7" s="11">
        <v>7</v>
      </c>
      <c r="W7" s="11">
        <f t="shared" si="8"/>
        <v>5</v>
      </c>
    </row>
    <row r="8" spans="1:24" x14ac:dyDescent="0.2">
      <c r="A8" s="23" t="s">
        <v>10</v>
      </c>
      <c r="B8" s="11">
        <v>69</v>
      </c>
      <c r="C8" s="11">
        <v>44</v>
      </c>
      <c r="D8" s="31">
        <v>48</v>
      </c>
      <c r="E8" s="11">
        <v>4</v>
      </c>
      <c r="F8" s="13">
        <f t="shared" si="0"/>
        <v>9.0909090909090912E-2</v>
      </c>
      <c r="G8" s="35">
        <v>3</v>
      </c>
      <c r="H8" s="38">
        <f t="shared" si="1"/>
        <v>6.25E-2</v>
      </c>
      <c r="I8" s="11">
        <v>16</v>
      </c>
      <c r="J8" s="31">
        <v>25</v>
      </c>
      <c r="K8" s="11">
        <v>2</v>
      </c>
      <c r="L8" s="11">
        <v>16</v>
      </c>
      <c r="M8" s="31">
        <v>14</v>
      </c>
      <c r="N8" s="11">
        <f t="shared" si="2"/>
        <v>38</v>
      </c>
      <c r="O8" s="13">
        <f t="shared" si="3"/>
        <v>0.86363636363636365</v>
      </c>
      <c r="P8" s="35">
        <f t="shared" si="4"/>
        <v>42</v>
      </c>
      <c r="Q8" s="38">
        <f t="shared" si="5"/>
        <v>0.875</v>
      </c>
      <c r="R8" s="11">
        <v>3</v>
      </c>
      <c r="S8" s="13">
        <f t="shared" si="6"/>
        <v>6.8181818181818177E-2</v>
      </c>
      <c r="T8" s="40">
        <v>6</v>
      </c>
      <c r="U8" s="38">
        <f t="shared" si="7"/>
        <v>0.125</v>
      </c>
      <c r="V8" s="11">
        <v>1</v>
      </c>
      <c r="W8" s="11">
        <f t="shared" si="8"/>
        <v>2</v>
      </c>
    </row>
    <row r="9" spans="1:24" x14ac:dyDescent="0.2">
      <c r="A9" s="23" t="s">
        <v>11</v>
      </c>
      <c r="B9" s="11">
        <v>453</v>
      </c>
      <c r="C9" s="11">
        <v>253</v>
      </c>
      <c r="D9" s="31">
        <v>268</v>
      </c>
      <c r="E9" s="11">
        <v>67</v>
      </c>
      <c r="F9" s="13">
        <f t="shared" si="0"/>
        <v>0.2648221343873518</v>
      </c>
      <c r="G9" s="35">
        <v>106</v>
      </c>
      <c r="H9" s="38">
        <f t="shared" si="1"/>
        <v>0.39552238805970147</v>
      </c>
      <c r="I9" s="11">
        <v>22</v>
      </c>
      <c r="J9" s="31">
        <v>31</v>
      </c>
      <c r="K9" s="11">
        <v>24</v>
      </c>
      <c r="L9" s="11">
        <v>2</v>
      </c>
      <c r="M9" s="31">
        <v>14</v>
      </c>
      <c r="N9" s="11">
        <f t="shared" si="2"/>
        <v>115</v>
      </c>
      <c r="O9" s="13">
        <f t="shared" si="3"/>
        <v>0.45454545454545453</v>
      </c>
      <c r="P9" s="35">
        <f t="shared" si="4"/>
        <v>151</v>
      </c>
      <c r="Q9" s="38">
        <f t="shared" si="5"/>
        <v>0.56343283582089554</v>
      </c>
      <c r="R9" s="11">
        <v>51</v>
      </c>
      <c r="S9" s="13">
        <f t="shared" si="6"/>
        <v>0.20158102766798419</v>
      </c>
      <c r="T9" s="40">
        <v>117</v>
      </c>
      <c r="U9" s="38">
        <f t="shared" si="7"/>
        <v>0.43656716417910446</v>
      </c>
      <c r="V9" s="11">
        <v>5</v>
      </c>
      <c r="W9" s="11">
        <f t="shared" si="8"/>
        <v>82</v>
      </c>
    </row>
    <row r="10" spans="1:24" x14ac:dyDescent="0.2">
      <c r="A10" s="23" t="s">
        <v>12</v>
      </c>
      <c r="B10" s="11">
        <v>1001</v>
      </c>
      <c r="C10" s="11">
        <v>536</v>
      </c>
      <c r="D10" s="31">
        <v>557</v>
      </c>
      <c r="E10" s="11">
        <v>241</v>
      </c>
      <c r="F10" s="13">
        <f t="shared" si="0"/>
        <v>0.44962686567164178</v>
      </c>
      <c r="G10" s="35">
        <v>297</v>
      </c>
      <c r="H10" s="38">
        <f t="shared" si="1"/>
        <v>0.53321364452423703</v>
      </c>
      <c r="I10" s="11">
        <v>51</v>
      </c>
      <c r="J10" s="31">
        <v>72</v>
      </c>
      <c r="K10" s="11">
        <v>28</v>
      </c>
      <c r="L10" s="11">
        <v>55</v>
      </c>
      <c r="M10" s="31">
        <v>65</v>
      </c>
      <c r="N10" s="11">
        <f t="shared" si="2"/>
        <v>375</v>
      </c>
      <c r="O10" s="13">
        <f t="shared" si="3"/>
        <v>0.69962686567164178</v>
      </c>
      <c r="P10" s="35">
        <f t="shared" si="4"/>
        <v>434</v>
      </c>
      <c r="Q10" s="38">
        <f t="shared" si="5"/>
        <v>0.77917414721723521</v>
      </c>
      <c r="R10" s="11">
        <v>88</v>
      </c>
      <c r="S10" s="13">
        <f t="shared" si="6"/>
        <v>0.16417910447761194</v>
      </c>
      <c r="T10" s="40">
        <v>123</v>
      </c>
      <c r="U10" s="38">
        <f t="shared" si="7"/>
        <v>0.22082585278276481</v>
      </c>
      <c r="V10" s="11">
        <v>13</v>
      </c>
      <c r="W10" s="11">
        <f t="shared" si="8"/>
        <v>60</v>
      </c>
    </row>
    <row r="11" spans="1:24" s="3" customFormat="1" x14ac:dyDescent="0.2">
      <c r="A11" s="24" t="s">
        <v>408</v>
      </c>
      <c r="B11" s="16">
        <f>SUM(B2:B10)</f>
        <v>2728</v>
      </c>
      <c r="C11" s="16">
        <f>SUM(C2:C10)</f>
        <v>1565</v>
      </c>
      <c r="D11" s="32">
        <f>SUM(D2:D10)</f>
        <v>1626</v>
      </c>
      <c r="E11" s="16">
        <f>SUM(E2:E10)</f>
        <v>667</v>
      </c>
      <c r="F11" s="18">
        <f t="shared" si="0"/>
        <v>0.42619808306709267</v>
      </c>
      <c r="G11" s="36">
        <f>SUM(G2:G10)</f>
        <v>867</v>
      </c>
      <c r="H11" s="38">
        <f t="shared" si="1"/>
        <v>0.53321033210332103</v>
      </c>
      <c r="I11" s="16">
        <f>SUM(I2:I10)</f>
        <v>153</v>
      </c>
      <c r="J11" s="32">
        <f>SUM(J2:J10)</f>
        <v>211</v>
      </c>
      <c r="K11" s="16">
        <f>SUM(K2:K10)</f>
        <v>92</v>
      </c>
      <c r="L11" s="16">
        <f>SUM(L2:L10)</f>
        <v>141</v>
      </c>
      <c r="M11" s="32">
        <f>SUM(M2:M10)</f>
        <v>143</v>
      </c>
      <c r="N11" s="11">
        <f t="shared" si="2"/>
        <v>1053</v>
      </c>
      <c r="O11" s="18">
        <f t="shared" si="3"/>
        <v>0.67284345047923322</v>
      </c>
      <c r="P11" s="35">
        <f t="shared" si="4"/>
        <v>1221</v>
      </c>
      <c r="Q11" s="38">
        <f t="shared" si="5"/>
        <v>0.75092250922509229</v>
      </c>
      <c r="R11" s="16">
        <f>SUM(R2:R10)</f>
        <v>285</v>
      </c>
      <c r="S11" s="18">
        <f t="shared" si="6"/>
        <v>0.18210862619808307</v>
      </c>
      <c r="T11" s="41">
        <f>SUM(T2:T10)</f>
        <v>407</v>
      </c>
      <c r="U11" s="38">
        <f t="shared" si="7"/>
        <v>0.25030750307503075</v>
      </c>
      <c r="V11" s="16">
        <f>SUM(V2:V10)</f>
        <v>41</v>
      </c>
      <c r="W11" s="16">
        <f t="shared" si="8"/>
        <v>186</v>
      </c>
    </row>
    <row r="12" spans="1:24" x14ac:dyDescent="0.2">
      <c r="A12" s="23" t="s">
        <v>13</v>
      </c>
      <c r="B12" s="11">
        <v>225</v>
      </c>
      <c r="C12" s="11">
        <v>162</v>
      </c>
      <c r="D12" s="31">
        <v>174</v>
      </c>
      <c r="E12" s="11">
        <v>55</v>
      </c>
      <c r="F12" s="13">
        <f t="shared" si="0"/>
        <v>0.33950617283950618</v>
      </c>
      <c r="G12" s="35">
        <v>70</v>
      </c>
      <c r="H12" s="38">
        <f t="shared" si="1"/>
        <v>0.40229885057471265</v>
      </c>
      <c r="I12" s="11">
        <v>8</v>
      </c>
      <c r="J12" s="31">
        <v>8</v>
      </c>
      <c r="K12" s="11">
        <v>2</v>
      </c>
      <c r="L12" s="11">
        <v>12</v>
      </c>
      <c r="M12" s="31">
        <v>9</v>
      </c>
      <c r="N12" s="11">
        <f t="shared" si="2"/>
        <v>77</v>
      </c>
      <c r="O12" s="13">
        <f t="shared" si="3"/>
        <v>0.47530864197530864</v>
      </c>
      <c r="P12" s="35">
        <f t="shared" si="4"/>
        <v>87</v>
      </c>
      <c r="Q12" s="38">
        <f t="shared" si="5"/>
        <v>0.5</v>
      </c>
      <c r="R12" s="11">
        <v>74</v>
      </c>
      <c r="S12" s="13">
        <f t="shared" si="6"/>
        <v>0.4567901234567901</v>
      </c>
      <c r="T12" s="40">
        <v>87</v>
      </c>
      <c r="U12" s="38">
        <f t="shared" si="7"/>
        <v>0.5</v>
      </c>
      <c r="V12" s="11">
        <v>2</v>
      </c>
      <c r="W12" s="11">
        <f t="shared" si="8"/>
        <v>9</v>
      </c>
    </row>
    <row r="13" spans="1:24" x14ac:dyDescent="0.2">
      <c r="A13" s="23" t="s">
        <v>14</v>
      </c>
      <c r="B13" s="11">
        <v>229</v>
      </c>
      <c r="C13" s="11">
        <v>189</v>
      </c>
      <c r="D13" s="31">
        <v>192</v>
      </c>
      <c r="E13" s="11">
        <v>40</v>
      </c>
      <c r="F13" s="13">
        <f t="shared" si="0"/>
        <v>0.21164021164021163</v>
      </c>
      <c r="G13" s="35">
        <v>48</v>
      </c>
      <c r="H13" s="38">
        <f t="shared" si="1"/>
        <v>0.25</v>
      </c>
      <c r="I13" s="11">
        <v>14</v>
      </c>
      <c r="J13" s="31">
        <v>15</v>
      </c>
      <c r="K13" s="11">
        <v>3</v>
      </c>
      <c r="L13" s="11">
        <v>20</v>
      </c>
      <c r="M13" s="31">
        <v>16</v>
      </c>
      <c r="N13" s="11">
        <f t="shared" si="2"/>
        <v>77</v>
      </c>
      <c r="O13" s="13">
        <f t="shared" si="3"/>
        <v>0.40740740740740738</v>
      </c>
      <c r="P13" s="35">
        <f t="shared" si="4"/>
        <v>79</v>
      </c>
      <c r="Q13" s="38">
        <f t="shared" si="5"/>
        <v>0.41145833333333331</v>
      </c>
      <c r="R13" s="11">
        <v>107</v>
      </c>
      <c r="S13" s="13">
        <f t="shared" si="6"/>
        <v>0.56613756613756616</v>
      </c>
      <c r="T13" s="40">
        <v>113</v>
      </c>
      <c r="U13" s="38">
        <f t="shared" si="7"/>
        <v>0.58854166666666663</v>
      </c>
      <c r="V13" s="11">
        <v>2</v>
      </c>
      <c r="W13" s="11">
        <f t="shared" si="8"/>
        <v>3</v>
      </c>
    </row>
    <row r="14" spans="1:24" x14ac:dyDescent="0.2">
      <c r="A14" s="23" t="s">
        <v>15</v>
      </c>
      <c r="B14" s="11">
        <v>189</v>
      </c>
      <c r="C14" s="11">
        <v>141</v>
      </c>
      <c r="D14" s="31">
        <v>161</v>
      </c>
      <c r="E14" s="11">
        <v>75</v>
      </c>
      <c r="F14" s="13">
        <f t="shared" si="0"/>
        <v>0.53191489361702127</v>
      </c>
      <c r="G14" s="35">
        <v>89</v>
      </c>
      <c r="H14" s="38">
        <f t="shared" si="1"/>
        <v>0.55279503105590067</v>
      </c>
      <c r="I14" s="11">
        <v>22</v>
      </c>
      <c r="J14" s="31">
        <v>18</v>
      </c>
      <c r="K14" s="11">
        <v>18</v>
      </c>
      <c r="L14" s="11">
        <v>4</v>
      </c>
      <c r="M14" s="31">
        <v>26</v>
      </c>
      <c r="N14" s="11">
        <f t="shared" si="2"/>
        <v>119</v>
      </c>
      <c r="O14" s="13">
        <f t="shared" si="3"/>
        <v>0.84397163120567376</v>
      </c>
      <c r="P14" s="35">
        <f t="shared" si="4"/>
        <v>133</v>
      </c>
      <c r="Q14" s="38">
        <f t="shared" si="5"/>
        <v>0.82608695652173914</v>
      </c>
      <c r="R14" s="11">
        <v>16</v>
      </c>
      <c r="S14" s="13">
        <f t="shared" si="6"/>
        <v>0.11347517730496454</v>
      </c>
      <c r="T14" s="40">
        <v>28</v>
      </c>
      <c r="U14" s="38">
        <f t="shared" si="7"/>
        <v>0.17391304347826086</v>
      </c>
      <c r="V14" s="11">
        <v>1</v>
      </c>
      <c r="W14" s="11">
        <f t="shared" si="8"/>
        <v>5</v>
      </c>
    </row>
    <row r="15" spans="1:24" x14ac:dyDescent="0.2">
      <c r="A15" s="23" t="s">
        <v>16</v>
      </c>
      <c r="B15" s="11">
        <v>914</v>
      </c>
      <c r="C15" s="11">
        <v>529</v>
      </c>
      <c r="D15" s="31">
        <v>581</v>
      </c>
      <c r="E15" s="11">
        <v>146</v>
      </c>
      <c r="F15" s="13">
        <f t="shared" si="0"/>
        <v>0.27599243856332706</v>
      </c>
      <c r="G15" s="35">
        <v>212</v>
      </c>
      <c r="H15" s="38">
        <f t="shared" si="1"/>
        <v>0.3648881239242685</v>
      </c>
      <c r="I15" s="11">
        <v>48</v>
      </c>
      <c r="J15" s="31">
        <v>67</v>
      </c>
      <c r="K15" s="11">
        <v>30</v>
      </c>
      <c r="L15" s="11">
        <v>74</v>
      </c>
      <c r="M15" s="31">
        <v>82</v>
      </c>
      <c r="N15" s="11">
        <f t="shared" si="2"/>
        <v>298</v>
      </c>
      <c r="O15" s="13">
        <f t="shared" si="3"/>
        <v>0.56332703213610591</v>
      </c>
      <c r="P15" s="35">
        <f t="shared" si="4"/>
        <v>361</v>
      </c>
      <c r="Q15" s="38">
        <f t="shared" si="5"/>
        <v>0.62134251290877796</v>
      </c>
      <c r="R15" s="11">
        <v>166</v>
      </c>
      <c r="S15" s="13">
        <f t="shared" si="6"/>
        <v>0.31379962192816635</v>
      </c>
      <c r="T15" s="40">
        <v>220</v>
      </c>
      <c r="U15" s="38">
        <f t="shared" si="7"/>
        <v>0.37865748709122204</v>
      </c>
      <c r="V15" s="11">
        <v>14</v>
      </c>
      <c r="W15" s="11">
        <f t="shared" si="8"/>
        <v>51</v>
      </c>
    </row>
    <row r="16" spans="1:24" x14ac:dyDescent="0.2">
      <c r="A16" s="23" t="s">
        <v>17</v>
      </c>
      <c r="B16" s="11">
        <v>89</v>
      </c>
      <c r="C16" s="11">
        <v>58</v>
      </c>
      <c r="D16" s="31">
        <v>61</v>
      </c>
      <c r="E16" s="11">
        <v>36</v>
      </c>
      <c r="F16" s="13">
        <f t="shared" si="0"/>
        <v>0.62068965517241381</v>
      </c>
      <c r="G16" s="35">
        <v>45</v>
      </c>
      <c r="H16" s="38">
        <f t="shared" si="1"/>
        <v>0.73770491803278693</v>
      </c>
      <c r="I16" s="11">
        <v>4</v>
      </c>
      <c r="J16" s="31">
        <v>5</v>
      </c>
      <c r="K16" s="11">
        <v>2</v>
      </c>
      <c r="L16" s="11">
        <v>2</v>
      </c>
      <c r="M16" s="31">
        <v>2</v>
      </c>
      <c r="N16" s="11">
        <f t="shared" si="2"/>
        <v>44</v>
      </c>
      <c r="O16" s="13">
        <f t="shared" si="3"/>
        <v>0.75862068965517238</v>
      </c>
      <c r="P16" s="35">
        <f t="shared" si="4"/>
        <v>52</v>
      </c>
      <c r="Q16" s="38">
        <f t="shared" si="5"/>
        <v>0.85245901639344257</v>
      </c>
      <c r="R16" s="11">
        <v>10</v>
      </c>
      <c r="S16" s="13">
        <f t="shared" si="6"/>
        <v>0.17241379310344829</v>
      </c>
      <c r="T16" s="40">
        <v>9</v>
      </c>
      <c r="U16" s="38">
        <f t="shared" si="7"/>
        <v>0.14754098360655737</v>
      </c>
      <c r="V16" s="11">
        <v>0</v>
      </c>
      <c r="W16" s="11">
        <f t="shared" si="8"/>
        <v>4</v>
      </c>
    </row>
    <row r="17" spans="1:23" x14ac:dyDescent="0.2">
      <c r="A17" s="23" t="s">
        <v>18</v>
      </c>
      <c r="B17" s="11">
        <v>131</v>
      </c>
      <c r="C17" s="11">
        <v>75</v>
      </c>
      <c r="D17" s="31">
        <v>73</v>
      </c>
      <c r="E17" s="11">
        <v>13</v>
      </c>
      <c r="F17" s="13">
        <f t="shared" si="0"/>
        <v>0.17333333333333334</v>
      </c>
      <c r="G17" s="35">
        <v>24</v>
      </c>
      <c r="H17" s="38">
        <f t="shared" si="1"/>
        <v>0.32876712328767121</v>
      </c>
      <c r="I17" s="11">
        <v>14</v>
      </c>
      <c r="J17" s="31">
        <v>24</v>
      </c>
      <c r="K17" s="11">
        <v>11</v>
      </c>
      <c r="L17" s="11">
        <v>6</v>
      </c>
      <c r="M17" s="31">
        <v>8</v>
      </c>
      <c r="N17" s="11">
        <f t="shared" si="2"/>
        <v>44</v>
      </c>
      <c r="O17" s="13">
        <f t="shared" si="3"/>
        <v>0.58666666666666667</v>
      </c>
      <c r="P17" s="35">
        <f t="shared" si="4"/>
        <v>56</v>
      </c>
      <c r="Q17" s="38">
        <f t="shared" si="5"/>
        <v>0.76712328767123283</v>
      </c>
      <c r="R17" s="11">
        <v>20</v>
      </c>
      <c r="S17" s="13">
        <f t="shared" si="6"/>
        <v>0.26666666666666666</v>
      </c>
      <c r="T17" s="40">
        <v>17</v>
      </c>
      <c r="U17" s="38">
        <f t="shared" si="7"/>
        <v>0.23287671232876711</v>
      </c>
      <c r="V17" s="11">
        <v>1</v>
      </c>
      <c r="W17" s="11">
        <f t="shared" si="8"/>
        <v>10</v>
      </c>
    </row>
    <row r="18" spans="1:23" x14ac:dyDescent="0.2">
      <c r="A18" s="23" t="s">
        <v>19</v>
      </c>
      <c r="B18" s="11">
        <v>198</v>
      </c>
      <c r="C18" s="11">
        <v>131</v>
      </c>
      <c r="D18" s="31">
        <v>136</v>
      </c>
      <c r="E18" s="11">
        <v>42</v>
      </c>
      <c r="F18" s="13">
        <f t="shared" si="0"/>
        <v>0.32061068702290074</v>
      </c>
      <c r="G18" s="35">
        <v>56</v>
      </c>
      <c r="H18" s="38">
        <f t="shared" si="1"/>
        <v>0.41176470588235292</v>
      </c>
      <c r="I18" s="11">
        <v>1</v>
      </c>
      <c r="J18" s="31">
        <v>4</v>
      </c>
      <c r="K18" s="11">
        <v>8</v>
      </c>
      <c r="L18" s="11">
        <v>20</v>
      </c>
      <c r="M18" s="31">
        <v>18</v>
      </c>
      <c r="N18" s="11">
        <f t="shared" si="2"/>
        <v>71</v>
      </c>
      <c r="O18" s="13">
        <f t="shared" si="3"/>
        <v>0.5419847328244275</v>
      </c>
      <c r="P18" s="35">
        <f t="shared" si="4"/>
        <v>78</v>
      </c>
      <c r="Q18" s="38">
        <f t="shared" si="5"/>
        <v>0.57352941176470584</v>
      </c>
      <c r="R18" s="11">
        <v>47</v>
      </c>
      <c r="S18" s="13">
        <f t="shared" si="6"/>
        <v>0.35877862595419846</v>
      </c>
      <c r="T18" s="40">
        <v>58</v>
      </c>
      <c r="U18" s="38">
        <f t="shared" si="7"/>
        <v>0.4264705882352941</v>
      </c>
      <c r="V18" s="11">
        <v>6</v>
      </c>
      <c r="W18" s="11">
        <f t="shared" si="8"/>
        <v>7</v>
      </c>
    </row>
    <row r="19" spans="1:23" x14ac:dyDescent="0.2">
      <c r="A19" s="23" t="s">
        <v>20</v>
      </c>
      <c r="B19" s="11">
        <v>141</v>
      </c>
      <c r="C19" s="11">
        <v>105</v>
      </c>
      <c r="D19" s="31">
        <v>110</v>
      </c>
      <c r="E19" s="11">
        <v>65</v>
      </c>
      <c r="F19" s="13">
        <f t="shared" si="0"/>
        <v>0.61904761904761907</v>
      </c>
      <c r="G19" s="35">
        <v>74</v>
      </c>
      <c r="H19" s="38">
        <f t="shared" si="1"/>
        <v>0.67272727272727273</v>
      </c>
      <c r="I19" s="11">
        <v>4</v>
      </c>
      <c r="J19" s="31">
        <v>6</v>
      </c>
      <c r="K19" s="11">
        <v>3</v>
      </c>
      <c r="L19" s="11">
        <v>3</v>
      </c>
      <c r="M19" s="31">
        <v>4</v>
      </c>
      <c r="N19" s="11">
        <f t="shared" si="2"/>
        <v>75</v>
      </c>
      <c r="O19" s="13">
        <f t="shared" si="3"/>
        <v>0.7142857142857143</v>
      </c>
      <c r="P19" s="35">
        <f t="shared" si="4"/>
        <v>84</v>
      </c>
      <c r="Q19" s="38">
        <f t="shared" si="5"/>
        <v>0.76363636363636367</v>
      </c>
      <c r="R19" s="11">
        <v>27</v>
      </c>
      <c r="S19" s="13">
        <f t="shared" si="6"/>
        <v>0.25714285714285712</v>
      </c>
      <c r="T19" s="40">
        <v>26</v>
      </c>
      <c r="U19" s="38">
        <f t="shared" si="7"/>
        <v>0.23636363636363636</v>
      </c>
      <c r="V19" s="11">
        <v>0</v>
      </c>
      <c r="W19" s="11">
        <f t="shared" si="8"/>
        <v>3</v>
      </c>
    </row>
    <row r="20" spans="1:23" x14ac:dyDescent="0.2">
      <c r="A20" s="23" t="s">
        <v>21</v>
      </c>
      <c r="B20" s="11">
        <v>156</v>
      </c>
      <c r="C20" s="11">
        <v>134</v>
      </c>
      <c r="D20" s="31">
        <v>122</v>
      </c>
      <c r="E20" s="11">
        <v>13</v>
      </c>
      <c r="F20" s="13">
        <f t="shared" si="0"/>
        <v>9.7014925373134331E-2</v>
      </c>
      <c r="G20" s="35">
        <v>16</v>
      </c>
      <c r="H20" s="38">
        <f t="shared" si="1"/>
        <v>0.13114754098360656</v>
      </c>
      <c r="I20" s="11">
        <v>2</v>
      </c>
      <c r="J20" s="31">
        <v>6</v>
      </c>
      <c r="K20" s="11">
        <v>0</v>
      </c>
      <c r="L20" s="11">
        <v>96</v>
      </c>
      <c r="M20" s="31">
        <v>77</v>
      </c>
      <c r="N20" s="11">
        <f t="shared" si="2"/>
        <v>111</v>
      </c>
      <c r="O20" s="13">
        <f t="shared" si="3"/>
        <v>0.82835820895522383</v>
      </c>
      <c r="P20" s="35">
        <f t="shared" si="4"/>
        <v>99</v>
      </c>
      <c r="Q20" s="38">
        <f t="shared" si="5"/>
        <v>0.81147540983606559</v>
      </c>
      <c r="R20" s="11">
        <v>19</v>
      </c>
      <c r="S20" s="13">
        <f t="shared" si="6"/>
        <v>0.1417910447761194</v>
      </c>
      <c r="T20" s="40">
        <v>23</v>
      </c>
      <c r="U20" s="38">
        <f t="shared" si="7"/>
        <v>0.18852459016393441</v>
      </c>
      <c r="V20" s="11">
        <v>0</v>
      </c>
      <c r="W20" s="11">
        <f t="shared" si="8"/>
        <v>4</v>
      </c>
    </row>
    <row r="21" spans="1:23" x14ac:dyDescent="0.2">
      <c r="A21" s="23" t="s">
        <v>22</v>
      </c>
      <c r="B21" s="11">
        <v>210</v>
      </c>
      <c r="C21" s="11">
        <v>180</v>
      </c>
      <c r="D21" s="31">
        <v>182</v>
      </c>
      <c r="E21" s="11">
        <v>10</v>
      </c>
      <c r="F21" s="13">
        <f t="shared" si="0"/>
        <v>5.5555555555555552E-2</v>
      </c>
      <c r="G21" s="35">
        <v>26</v>
      </c>
      <c r="H21" s="38">
        <f t="shared" si="1"/>
        <v>0.14285714285714285</v>
      </c>
      <c r="I21" s="11">
        <v>16</v>
      </c>
      <c r="J21" s="31">
        <v>13</v>
      </c>
      <c r="K21" s="11">
        <v>10</v>
      </c>
      <c r="L21" s="11">
        <v>46</v>
      </c>
      <c r="M21" s="31">
        <v>55</v>
      </c>
      <c r="N21" s="11">
        <f t="shared" si="2"/>
        <v>82</v>
      </c>
      <c r="O21" s="13">
        <f t="shared" si="3"/>
        <v>0.45555555555555555</v>
      </c>
      <c r="P21" s="35">
        <f t="shared" si="4"/>
        <v>94</v>
      </c>
      <c r="Q21" s="38">
        <f t="shared" si="5"/>
        <v>0.51648351648351654</v>
      </c>
      <c r="R21" s="11">
        <v>95</v>
      </c>
      <c r="S21" s="13">
        <f t="shared" si="6"/>
        <v>0.52777777777777779</v>
      </c>
      <c r="T21" s="40">
        <v>88</v>
      </c>
      <c r="U21" s="38">
        <f t="shared" si="7"/>
        <v>0.48351648351648352</v>
      </c>
      <c r="V21" s="11">
        <v>0</v>
      </c>
      <c r="W21" s="11">
        <f t="shared" si="8"/>
        <v>3</v>
      </c>
    </row>
    <row r="22" spans="1:23" x14ac:dyDescent="0.2">
      <c r="A22" s="23" t="s">
        <v>23</v>
      </c>
      <c r="B22" s="11">
        <v>709</v>
      </c>
      <c r="C22" s="11">
        <v>381</v>
      </c>
      <c r="D22" s="31">
        <v>418</v>
      </c>
      <c r="E22" s="11">
        <v>201</v>
      </c>
      <c r="F22" s="13">
        <f t="shared" si="0"/>
        <v>0.52755905511811019</v>
      </c>
      <c r="G22" s="35">
        <v>252</v>
      </c>
      <c r="H22" s="38">
        <f t="shared" si="1"/>
        <v>0.60287081339712922</v>
      </c>
      <c r="I22" s="11">
        <v>39</v>
      </c>
      <c r="J22" s="31">
        <v>69</v>
      </c>
      <c r="K22" s="11">
        <v>21</v>
      </c>
      <c r="L22" s="11">
        <v>29</v>
      </c>
      <c r="M22" s="31">
        <v>36</v>
      </c>
      <c r="N22" s="11">
        <f t="shared" si="2"/>
        <v>290</v>
      </c>
      <c r="O22" s="13">
        <f t="shared" si="3"/>
        <v>0.76115485564304464</v>
      </c>
      <c r="P22" s="35">
        <f t="shared" si="4"/>
        <v>357</v>
      </c>
      <c r="Q22" s="38">
        <f t="shared" si="5"/>
        <v>0.85406698564593297</v>
      </c>
      <c r="R22" s="11">
        <v>47</v>
      </c>
      <c r="S22" s="13">
        <f t="shared" si="6"/>
        <v>0.12335958005249344</v>
      </c>
      <c r="T22" s="40">
        <v>61</v>
      </c>
      <c r="U22" s="38">
        <f t="shared" si="7"/>
        <v>0.145933014354067</v>
      </c>
      <c r="V22" s="11">
        <v>7</v>
      </c>
      <c r="W22" s="11">
        <f t="shared" si="8"/>
        <v>37</v>
      </c>
    </row>
    <row r="23" spans="1:23" s="3" customFormat="1" x14ac:dyDescent="0.2">
      <c r="A23" s="24" t="s">
        <v>409</v>
      </c>
      <c r="B23" s="16">
        <f>SUM(B12:B22)</f>
        <v>3191</v>
      </c>
      <c r="C23" s="16">
        <f>SUM(C12:C22)</f>
        <v>2085</v>
      </c>
      <c r="D23" s="32">
        <f>SUM(D12:D22)</f>
        <v>2210</v>
      </c>
      <c r="E23" s="16">
        <f>SUM(E12:E22)</f>
        <v>696</v>
      </c>
      <c r="F23" s="18">
        <f t="shared" si="0"/>
        <v>0.33381294964028779</v>
      </c>
      <c r="G23" s="36">
        <f>SUM(G12:G22)</f>
        <v>912</v>
      </c>
      <c r="H23" s="38">
        <f t="shared" si="1"/>
        <v>0.41266968325791853</v>
      </c>
      <c r="I23" s="16">
        <f>SUM(I12:I22)</f>
        <v>172</v>
      </c>
      <c r="J23" s="32">
        <f>SUM(J12:J22)</f>
        <v>235</v>
      </c>
      <c r="K23" s="16">
        <f>SUM(K12:K22)</f>
        <v>108</v>
      </c>
      <c r="L23" s="16">
        <f>SUM(L12:L22)</f>
        <v>312</v>
      </c>
      <c r="M23" s="32">
        <f>SUM(M12:M22)</f>
        <v>333</v>
      </c>
      <c r="N23" s="16">
        <f t="shared" ref="N23:N37" si="9">E23+I23+K23+L23</f>
        <v>1288</v>
      </c>
      <c r="O23" s="18">
        <f t="shared" si="3"/>
        <v>0.6177458033573141</v>
      </c>
      <c r="P23" s="35">
        <f t="shared" si="4"/>
        <v>1480</v>
      </c>
      <c r="Q23" s="38">
        <f t="shared" si="5"/>
        <v>0.66968325791855199</v>
      </c>
      <c r="R23" s="16">
        <f>SUM(R12:R22)</f>
        <v>628</v>
      </c>
      <c r="S23" s="18">
        <f t="shared" si="6"/>
        <v>0.30119904076738607</v>
      </c>
      <c r="T23" s="41">
        <f>SUM(T12:T22)</f>
        <v>730</v>
      </c>
      <c r="U23" s="38">
        <f t="shared" si="7"/>
        <v>0.33031674208144796</v>
      </c>
      <c r="V23" s="16">
        <f>SUM(V12:V22)</f>
        <v>33</v>
      </c>
      <c r="W23" s="16">
        <f t="shared" si="8"/>
        <v>136</v>
      </c>
    </row>
    <row r="24" spans="1:23" x14ac:dyDescent="0.2">
      <c r="A24" s="23" t="s">
        <v>24</v>
      </c>
      <c r="B24" s="11">
        <v>95</v>
      </c>
      <c r="C24" s="11">
        <v>62</v>
      </c>
      <c r="D24" s="31">
        <v>69</v>
      </c>
      <c r="E24" s="11">
        <v>4</v>
      </c>
      <c r="F24" s="13">
        <f t="shared" si="0"/>
        <v>6.4516129032258063E-2</v>
      </c>
      <c r="G24" s="35">
        <v>10</v>
      </c>
      <c r="H24" s="38">
        <f t="shared" si="1"/>
        <v>0.14492753623188406</v>
      </c>
      <c r="I24" s="11">
        <v>16</v>
      </c>
      <c r="J24" s="31">
        <v>14</v>
      </c>
      <c r="K24" s="11">
        <v>12</v>
      </c>
      <c r="L24" s="11">
        <v>20</v>
      </c>
      <c r="M24" s="31">
        <v>34</v>
      </c>
      <c r="N24" s="11">
        <f t="shared" si="9"/>
        <v>52</v>
      </c>
      <c r="O24" s="13">
        <f t="shared" si="3"/>
        <v>0.83870967741935487</v>
      </c>
      <c r="P24" s="35">
        <f t="shared" si="4"/>
        <v>58</v>
      </c>
      <c r="Q24" s="38">
        <f t="shared" si="5"/>
        <v>0.84057971014492749</v>
      </c>
      <c r="R24" s="11">
        <v>8</v>
      </c>
      <c r="S24" s="13">
        <f t="shared" si="6"/>
        <v>0.12903225806451613</v>
      </c>
      <c r="T24" s="40">
        <v>11</v>
      </c>
      <c r="U24" s="38">
        <f t="shared" si="7"/>
        <v>0.15942028985507245</v>
      </c>
      <c r="V24" s="11">
        <v>0</v>
      </c>
      <c r="W24" s="11">
        <f t="shared" si="8"/>
        <v>2</v>
      </c>
    </row>
    <row r="25" spans="1:23" x14ac:dyDescent="0.2">
      <c r="A25" s="23" t="s">
        <v>25</v>
      </c>
      <c r="B25" s="11">
        <v>110</v>
      </c>
      <c r="C25" s="11">
        <v>84</v>
      </c>
      <c r="D25" s="31">
        <v>88</v>
      </c>
      <c r="E25" s="11">
        <v>54</v>
      </c>
      <c r="F25" s="13">
        <f t="shared" si="0"/>
        <v>0.6428571428571429</v>
      </c>
      <c r="G25" s="35">
        <v>62</v>
      </c>
      <c r="H25" s="38">
        <f t="shared" si="1"/>
        <v>0.70454545454545459</v>
      </c>
      <c r="I25" s="11">
        <v>2</v>
      </c>
      <c r="J25" s="31">
        <v>6</v>
      </c>
      <c r="K25" s="11">
        <v>10</v>
      </c>
      <c r="L25" s="11">
        <v>2</v>
      </c>
      <c r="M25" s="31">
        <v>2</v>
      </c>
      <c r="N25" s="11">
        <f t="shared" si="9"/>
        <v>68</v>
      </c>
      <c r="O25" s="13">
        <f t="shared" si="3"/>
        <v>0.80952380952380953</v>
      </c>
      <c r="P25" s="35">
        <f t="shared" si="4"/>
        <v>70</v>
      </c>
      <c r="Q25" s="38">
        <f t="shared" si="5"/>
        <v>0.79545454545454541</v>
      </c>
      <c r="R25" s="11">
        <v>13</v>
      </c>
      <c r="S25" s="13">
        <f t="shared" si="6"/>
        <v>0.15476190476190477</v>
      </c>
      <c r="T25" s="40">
        <v>18</v>
      </c>
      <c r="U25" s="38">
        <f t="shared" si="7"/>
        <v>0.20454545454545456</v>
      </c>
      <c r="V25" s="11">
        <v>0</v>
      </c>
      <c r="W25" s="11">
        <f t="shared" si="8"/>
        <v>3</v>
      </c>
    </row>
    <row r="26" spans="1:23" x14ac:dyDescent="0.2">
      <c r="A26" s="23" t="s">
        <v>26</v>
      </c>
      <c r="B26" s="11">
        <v>69</v>
      </c>
      <c r="C26" s="11">
        <v>42</v>
      </c>
      <c r="D26" s="31">
        <v>45</v>
      </c>
      <c r="E26" s="11">
        <v>11</v>
      </c>
      <c r="F26" s="13">
        <f t="shared" si="0"/>
        <v>0.26190476190476192</v>
      </c>
      <c r="G26" s="35">
        <v>11</v>
      </c>
      <c r="H26" s="38">
        <f t="shared" si="1"/>
        <v>0.24444444444444444</v>
      </c>
      <c r="I26" s="11">
        <v>13</v>
      </c>
      <c r="J26" s="31">
        <v>17</v>
      </c>
      <c r="K26" s="11">
        <v>1</v>
      </c>
      <c r="L26" s="11">
        <v>6</v>
      </c>
      <c r="M26" s="31">
        <v>8</v>
      </c>
      <c r="N26" s="11">
        <f t="shared" si="9"/>
        <v>31</v>
      </c>
      <c r="O26" s="13">
        <f t="shared" si="3"/>
        <v>0.73809523809523814</v>
      </c>
      <c r="P26" s="35">
        <f t="shared" si="4"/>
        <v>36</v>
      </c>
      <c r="Q26" s="38">
        <f t="shared" si="5"/>
        <v>0.8</v>
      </c>
      <c r="R26" s="11">
        <v>9</v>
      </c>
      <c r="S26" s="13">
        <f t="shared" si="6"/>
        <v>0.21428571428571427</v>
      </c>
      <c r="T26" s="40">
        <v>9</v>
      </c>
      <c r="U26" s="38">
        <f t="shared" si="7"/>
        <v>0.2</v>
      </c>
      <c r="V26" s="11">
        <v>0</v>
      </c>
      <c r="W26" s="11">
        <f t="shared" si="8"/>
        <v>2</v>
      </c>
    </row>
    <row r="27" spans="1:23" x14ac:dyDescent="0.2">
      <c r="A27" s="23" t="s">
        <v>27</v>
      </c>
      <c r="B27" s="11">
        <v>86</v>
      </c>
      <c r="C27" s="11">
        <v>59</v>
      </c>
      <c r="D27" s="31">
        <v>59</v>
      </c>
      <c r="E27" s="11">
        <v>5</v>
      </c>
      <c r="F27" s="13">
        <f t="shared" si="0"/>
        <v>8.4745762711864403E-2</v>
      </c>
      <c r="G27" s="35">
        <v>7</v>
      </c>
      <c r="H27" s="38">
        <f t="shared" si="1"/>
        <v>0.11864406779661017</v>
      </c>
      <c r="I27" s="11">
        <v>4</v>
      </c>
      <c r="J27" s="31">
        <v>9</v>
      </c>
      <c r="K27" s="11">
        <v>3</v>
      </c>
      <c r="L27" s="11">
        <v>0</v>
      </c>
      <c r="M27" s="31">
        <v>0</v>
      </c>
      <c r="N27" s="11">
        <f t="shared" si="9"/>
        <v>12</v>
      </c>
      <c r="O27" s="13">
        <f t="shared" si="3"/>
        <v>0.20338983050847459</v>
      </c>
      <c r="P27" s="35">
        <f t="shared" si="4"/>
        <v>16</v>
      </c>
      <c r="Q27" s="38">
        <f t="shared" si="5"/>
        <v>0.2711864406779661</v>
      </c>
      <c r="R27" s="11">
        <v>45</v>
      </c>
      <c r="S27" s="13">
        <f t="shared" si="6"/>
        <v>0.76271186440677963</v>
      </c>
      <c r="T27" s="40">
        <v>43</v>
      </c>
      <c r="U27" s="38">
        <f t="shared" si="7"/>
        <v>0.72881355932203384</v>
      </c>
      <c r="V27" s="11">
        <v>0</v>
      </c>
      <c r="W27" s="11">
        <f t="shared" si="8"/>
        <v>2</v>
      </c>
    </row>
    <row r="28" spans="1:23" x14ac:dyDescent="0.2">
      <c r="A28" s="23" t="s">
        <v>28</v>
      </c>
      <c r="B28" s="11">
        <v>196</v>
      </c>
      <c r="C28" s="11">
        <v>132</v>
      </c>
      <c r="D28" s="31">
        <v>145</v>
      </c>
      <c r="E28" s="11">
        <v>9</v>
      </c>
      <c r="F28" s="13">
        <f t="shared" si="0"/>
        <v>6.8181818181818177E-2</v>
      </c>
      <c r="G28" s="35">
        <v>16</v>
      </c>
      <c r="H28" s="38">
        <f t="shared" si="1"/>
        <v>0.1103448275862069</v>
      </c>
      <c r="I28" s="11">
        <v>44</v>
      </c>
      <c r="J28" s="31">
        <v>59</v>
      </c>
      <c r="K28" s="11">
        <v>7</v>
      </c>
      <c r="L28" s="11">
        <v>32</v>
      </c>
      <c r="M28" s="31">
        <v>8</v>
      </c>
      <c r="N28" s="11">
        <f t="shared" si="9"/>
        <v>92</v>
      </c>
      <c r="O28" s="13">
        <f t="shared" si="3"/>
        <v>0.69696969696969702</v>
      </c>
      <c r="P28" s="35">
        <f t="shared" si="4"/>
        <v>83</v>
      </c>
      <c r="Q28" s="38">
        <f t="shared" si="5"/>
        <v>0.57241379310344831</v>
      </c>
      <c r="R28" s="11">
        <v>33</v>
      </c>
      <c r="S28" s="13">
        <f t="shared" si="6"/>
        <v>0.25</v>
      </c>
      <c r="T28" s="40">
        <v>62</v>
      </c>
      <c r="U28" s="38">
        <f t="shared" si="7"/>
        <v>0.42758620689655175</v>
      </c>
      <c r="V28" s="11">
        <v>1</v>
      </c>
      <c r="W28" s="11">
        <f t="shared" si="8"/>
        <v>6</v>
      </c>
    </row>
    <row r="29" spans="1:23" x14ac:dyDescent="0.2">
      <c r="A29" s="23" t="s">
        <v>29</v>
      </c>
      <c r="B29" s="11">
        <v>176</v>
      </c>
      <c r="C29" s="11">
        <v>120</v>
      </c>
      <c r="D29" s="31">
        <v>135</v>
      </c>
      <c r="E29" s="11">
        <v>72</v>
      </c>
      <c r="F29" s="13">
        <f t="shared" si="0"/>
        <v>0.6</v>
      </c>
      <c r="G29" s="35">
        <v>94</v>
      </c>
      <c r="H29" s="38">
        <f t="shared" si="1"/>
        <v>0.6962962962962963</v>
      </c>
      <c r="I29" s="11">
        <v>24</v>
      </c>
      <c r="J29" s="31">
        <v>19</v>
      </c>
      <c r="K29" s="11">
        <v>2</v>
      </c>
      <c r="L29" s="11">
        <v>1</v>
      </c>
      <c r="M29" s="31">
        <v>2</v>
      </c>
      <c r="N29" s="11">
        <f t="shared" si="9"/>
        <v>99</v>
      </c>
      <c r="O29" s="13">
        <f t="shared" si="3"/>
        <v>0.82499999999999996</v>
      </c>
      <c r="P29" s="35">
        <f t="shared" si="4"/>
        <v>115</v>
      </c>
      <c r="Q29" s="38">
        <f t="shared" si="5"/>
        <v>0.85185185185185186</v>
      </c>
      <c r="R29" s="11">
        <v>10</v>
      </c>
      <c r="S29" s="13">
        <f t="shared" si="6"/>
        <v>8.3333333333333329E-2</v>
      </c>
      <c r="T29" s="40">
        <v>20</v>
      </c>
      <c r="U29" s="38">
        <f t="shared" si="7"/>
        <v>0.14814814814814814</v>
      </c>
      <c r="V29" s="11">
        <v>3</v>
      </c>
      <c r="W29" s="11">
        <f t="shared" si="8"/>
        <v>8</v>
      </c>
    </row>
    <row r="30" spans="1:23" x14ac:dyDescent="0.2">
      <c r="A30" s="23" t="s">
        <v>30</v>
      </c>
      <c r="B30" s="11">
        <v>86</v>
      </c>
      <c r="C30" s="11">
        <v>49</v>
      </c>
      <c r="D30" s="31">
        <v>60</v>
      </c>
      <c r="E30" s="11">
        <v>16</v>
      </c>
      <c r="F30" s="13">
        <f t="shared" si="0"/>
        <v>0.32653061224489793</v>
      </c>
      <c r="G30" s="35">
        <v>26</v>
      </c>
      <c r="H30" s="38">
        <f t="shared" si="1"/>
        <v>0.43333333333333335</v>
      </c>
      <c r="I30" s="11">
        <v>7</v>
      </c>
      <c r="J30" s="31">
        <v>9</v>
      </c>
      <c r="K30" s="11">
        <v>4</v>
      </c>
      <c r="L30" s="11">
        <v>0</v>
      </c>
      <c r="M30" s="31">
        <v>3</v>
      </c>
      <c r="N30" s="11">
        <f t="shared" si="9"/>
        <v>27</v>
      </c>
      <c r="O30" s="13">
        <f t="shared" si="3"/>
        <v>0.55102040816326525</v>
      </c>
      <c r="P30" s="35">
        <f t="shared" si="4"/>
        <v>38</v>
      </c>
      <c r="Q30" s="38">
        <f t="shared" si="5"/>
        <v>0.6333333333333333</v>
      </c>
      <c r="R30" s="11">
        <v>15</v>
      </c>
      <c r="S30" s="13">
        <f t="shared" si="6"/>
        <v>0.30612244897959184</v>
      </c>
      <c r="T30" s="40">
        <v>22</v>
      </c>
      <c r="U30" s="38">
        <f t="shared" si="7"/>
        <v>0.36666666666666664</v>
      </c>
      <c r="V30" s="11">
        <v>5</v>
      </c>
      <c r="W30" s="11">
        <f t="shared" si="8"/>
        <v>2</v>
      </c>
    </row>
    <row r="31" spans="1:23" x14ac:dyDescent="0.2">
      <c r="A31" s="23" t="s">
        <v>31</v>
      </c>
      <c r="B31" s="11">
        <v>79</v>
      </c>
      <c r="C31" s="11">
        <v>59</v>
      </c>
      <c r="D31" s="31">
        <v>66</v>
      </c>
      <c r="E31" s="11">
        <v>3</v>
      </c>
      <c r="F31" s="13">
        <f t="shared" si="0"/>
        <v>5.0847457627118647E-2</v>
      </c>
      <c r="G31" s="35">
        <v>10</v>
      </c>
      <c r="H31" s="38">
        <f t="shared" si="1"/>
        <v>0.15151515151515152</v>
      </c>
      <c r="I31" s="11">
        <v>5</v>
      </c>
      <c r="J31" s="31">
        <v>5</v>
      </c>
      <c r="K31" s="11">
        <v>40</v>
      </c>
      <c r="L31" s="11">
        <v>1</v>
      </c>
      <c r="M31" s="31">
        <v>46</v>
      </c>
      <c r="N31" s="11">
        <f t="shared" si="9"/>
        <v>49</v>
      </c>
      <c r="O31" s="13">
        <f t="shared" si="3"/>
        <v>0.83050847457627119</v>
      </c>
      <c r="P31" s="35">
        <f t="shared" si="4"/>
        <v>61</v>
      </c>
      <c r="Q31" s="38">
        <f t="shared" si="5"/>
        <v>0.9242424242424242</v>
      </c>
      <c r="R31" s="11">
        <v>3</v>
      </c>
      <c r="S31" s="13">
        <f t="shared" si="6"/>
        <v>5.0847457627118647E-2</v>
      </c>
      <c r="T31" s="40">
        <v>5</v>
      </c>
      <c r="U31" s="38">
        <f t="shared" si="7"/>
        <v>7.575757575757576E-2</v>
      </c>
      <c r="V31" s="11">
        <v>2</v>
      </c>
      <c r="W31" s="11">
        <f t="shared" si="8"/>
        <v>5</v>
      </c>
    </row>
    <row r="32" spans="1:23" x14ac:dyDescent="0.2">
      <c r="A32" s="23" t="s">
        <v>32</v>
      </c>
      <c r="B32" s="11">
        <v>349</v>
      </c>
      <c r="C32" s="11">
        <v>201</v>
      </c>
      <c r="D32" s="31">
        <v>222</v>
      </c>
      <c r="E32" s="11">
        <v>78</v>
      </c>
      <c r="F32" s="13">
        <f t="shared" si="0"/>
        <v>0.38805970149253732</v>
      </c>
      <c r="G32" s="35">
        <v>113</v>
      </c>
      <c r="H32" s="38">
        <f t="shared" si="1"/>
        <v>0.50900900900900903</v>
      </c>
      <c r="I32" s="11">
        <v>36</v>
      </c>
      <c r="J32" s="31">
        <v>47</v>
      </c>
      <c r="K32" s="11">
        <v>12</v>
      </c>
      <c r="L32" s="11">
        <v>11</v>
      </c>
      <c r="M32" s="31">
        <v>16</v>
      </c>
      <c r="N32" s="11">
        <f t="shared" si="9"/>
        <v>137</v>
      </c>
      <c r="O32" s="13">
        <f t="shared" si="3"/>
        <v>0.68159203980099503</v>
      </c>
      <c r="P32" s="35">
        <f t="shared" si="4"/>
        <v>176</v>
      </c>
      <c r="Q32" s="38">
        <f t="shared" si="5"/>
        <v>0.7927927927927928</v>
      </c>
      <c r="R32" s="11">
        <v>42</v>
      </c>
      <c r="S32" s="13">
        <f t="shared" si="6"/>
        <v>0.20895522388059701</v>
      </c>
      <c r="T32" s="40">
        <v>46</v>
      </c>
      <c r="U32" s="38">
        <f t="shared" si="7"/>
        <v>0.2072072072072072</v>
      </c>
      <c r="V32" s="11">
        <v>8</v>
      </c>
      <c r="W32" s="11">
        <f t="shared" si="8"/>
        <v>14</v>
      </c>
    </row>
    <row r="33" spans="1:23" x14ac:dyDescent="0.2">
      <c r="A33" s="23" t="s">
        <v>33</v>
      </c>
      <c r="B33" s="11">
        <v>76</v>
      </c>
      <c r="C33" s="11">
        <v>39</v>
      </c>
      <c r="D33" s="31">
        <v>41</v>
      </c>
      <c r="E33" s="11">
        <v>8</v>
      </c>
      <c r="F33" s="13">
        <f t="shared" si="0"/>
        <v>0.20512820512820512</v>
      </c>
      <c r="G33" s="35">
        <v>17</v>
      </c>
      <c r="H33" s="38">
        <f t="shared" si="1"/>
        <v>0.41463414634146339</v>
      </c>
      <c r="I33" s="11">
        <v>8</v>
      </c>
      <c r="J33" s="31">
        <v>12</v>
      </c>
      <c r="K33" s="11">
        <v>2</v>
      </c>
      <c r="L33" s="11">
        <v>3</v>
      </c>
      <c r="M33" s="31">
        <v>1</v>
      </c>
      <c r="N33" s="11">
        <f t="shared" si="9"/>
        <v>21</v>
      </c>
      <c r="O33" s="13">
        <f t="shared" si="3"/>
        <v>0.53846153846153844</v>
      </c>
      <c r="P33" s="35">
        <f t="shared" si="4"/>
        <v>30</v>
      </c>
      <c r="Q33" s="38">
        <f t="shared" si="5"/>
        <v>0.73170731707317072</v>
      </c>
      <c r="R33" s="11">
        <v>8</v>
      </c>
      <c r="S33" s="13">
        <f t="shared" si="6"/>
        <v>0.20512820512820512</v>
      </c>
      <c r="T33" s="40">
        <v>11</v>
      </c>
      <c r="U33" s="38">
        <f t="shared" si="7"/>
        <v>0.26829268292682928</v>
      </c>
      <c r="V33" s="11">
        <v>6</v>
      </c>
      <c r="W33" s="11">
        <f t="shared" si="8"/>
        <v>4</v>
      </c>
    </row>
    <row r="34" spans="1:23" x14ac:dyDescent="0.2">
      <c r="A34" s="23" t="s">
        <v>34</v>
      </c>
      <c r="B34" s="11">
        <v>102</v>
      </c>
      <c r="C34" s="11">
        <v>46</v>
      </c>
      <c r="D34" s="31">
        <v>54</v>
      </c>
      <c r="E34" s="11">
        <v>6</v>
      </c>
      <c r="F34" s="13">
        <f t="shared" si="0"/>
        <v>0.13043478260869565</v>
      </c>
      <c r="G34" s="35">
        <v>21</v>
      </c>
      <c r="H34" s="38">
        <f t="shared" si="1"/>
        <v>0.3888888888888889</v>
      </c>
      <c r="I34" s="11">
        <v>9</v>
      </c>
      <c r="J34" s="31">
        <v>16</v>
      </c>
      <c r="K34" s="11">
        <v>9</v>
      </c>
      <c r="L34" s="11">
        <v>3</v>
      </c>
      <c r="M34" s="31">
        <v>3</v>
      </c>
      <c r="N34" s="11">
        <f t="shared" si="9"/>
        <v>27</v>
      </c>
      <c r="O34" s="13">
        <f t="shared" si="3"/>
        <v>0.58695652173913049</v>
      </c>
      <c r="P34" s="35">
        <f t="shared" si="4"/>
        <v>40</v>
      </c>
      <c r="Q34" s="38">
        <f t="shared" si="5"/>
        <v>0.7407407407407407</v>
      </c>
      <c r="R34" s="11">
        <v>11</v>
      </c>
      <c r="S34" s="13">
        <f t="shared" si="6"/>
        <v>0.2391304347826087</v>
      </c>
      <c r="T34" s="40">
        <v>14</v>
      </c>
      <c r="U34" s="38">
        <f t="shared" si="7"/>
        <v>0.25925925925925924</v>
      </c>
      <c r="V34" s="11">
        <v>3</v>
      </c>
      <c r="W34" s="11">
        <f t="shared" si="8"/>
        <v>5</v>
      </c>
    </row>
    <row r="35" spans="1:23" x14ac:dyDescent="0.2">
      <c r="A35" s="23" t="s">
        <v>37</v>
      </c>
      <c r="B35" s="11">
        <v>540</v>
      </c>
      <c r="C35" s="11">
        <v>403</v>
      </c>
      <c r="D35" s="31">
        <v>414</v>
      </c>
      <c r="E35" s="11">
        <v>61</v>
      </c>
      <c r="F35" s="13">
        <f t="shared" si="0"/>
        <v>0.15136476426799009</v>
      </c>
      <c r="G35" s="35">
        <v>88</v>
      </c>
      <c r="H35" s="38">
        <f t="shared" si="1"/>
        <v>0.21256038647342995</v>
      </c>
      <c r="I35" s="11">
        <v>18</v>
      </c>
      <c r="J35" s="31">
        <v>27</v>
      </c>
      <c r="K35" s="11">
        <v>9</v>
      </c>
      <c r="L35" s="11">
        <v>22</v>
      </c>
      <c r="M35" s="31">
        <v>27</v>
      </c>
      <c r="N35" s="11">
        <f t="shared" si="9"/>
        <v>110</v>
      </c>
      <c r="O35" s="13">
        <f t="shared" si="3"/>
        <v>0.27295285359801491</v>
      </c>
      <c r="P35" s="35">
        <f t="shared" si="4"/>
        <v>142</v>
      </c>
      <c r="Q35" s="38">
        <f t="shared" si="5"/>
        <v>0.34299516908212563</v>
      </c>
      <c r="R35" s="11">
        <v>257</v>
      </c>
      <c r="S35" s="13">
        <f t="shared" si="6"/>
        <v>0.63771712158808935</v>
      </c>
      <c r="T35" s="40">
        <v>272</v>
      </c>
      <c r="U35" s="38">
        <f t="shared" si="7"/>
        <v>0.65700483091787443</v>
      </c>
      <c r="V35" s="11">
        <v>10</v>
      </c>
      <c r="W35" s="11">
        <f t="shared" si="8"/>
        <v>26</v>
      </c>
    </row>
    <row r="36" spans="1:23" x14ac:dyDescent="0.2">
      <c r="A36" s="23" t="s">
        <v>35</v>
      </c>
      <c r="B36" s="11">
        <v>384</v>
      </c>
      <c r="C36" s="11">
        <v>249</v>
      </c>
      <c r="D36" s="31">
        <v>262</v>
      </c>
      <c r="E36" s="11">
        <v>37</v>
      </c>
      <c r="F36" s="13">
        <f t="shared" si="0"/>
        <v>0.14859437751004015</v>
      </c>
      <c r="G36" s="35">
        <v>72</v>
      </c>
      <c r="H36" s="38">
        <f t="shared" si="1"/>
        <v>0.27480916030534353</v>
      </c>
      <c r="I36" s="11">
        <v>11</v>
      </c>
      <c r="J36" s="31">
        <v>15</v>
      </c>
      <c r="K36" s="11">
        <v>32</v>
      </c>
      <c r="L36" s="11">
        <v>113</v>
      </c>
      <c r="M36" s="31">
        <v>126</v>
      </c>
      <c r="N36" s="11">
        <f t="shared" si="9"/>
        <v>193</v>
      </c>
      <c r="O36" s="13">
        <f t="shared" si="3"/>
        <v>0.77510040160642568</v>
      </c>
      <c r="P36" s="35">
        <f t="shared" si="4"/>
        <v>213</v>
      </c>
      <c r="Q36" s="38">
        <f t="shared" si="5"/>
        <v>0.81297709923664119</v>
      </c>
      <c r="R36" s="11">
        <v>35</v>
      </c>
      <c r="S36" s="13">
        <f t="shared" si="6"/>
        <v>0.14056224899598393</v>
      </c>
      <c r="T36" s="40">
        <v>49</v>
      </c>
      <c r="U36" s="38">
        <f t="shared" si="7"/>
        <v>0.18702290076335878</v>
      </c>
      <c r="V36" s="11">
        <v>4</v>
      </c>
      <c r="W36" s="11">
        <f t="shared" si="8"/>
        <v>17</v>
      </c>
    </row>
    <row r="37" spans="1:23" s="3" customFormat="1" x14ac:dyDescent="0.2">
      <c r="A37" s="24" t="s">
        <v>410</v>
      </c>
      <c r="B37" s="16">
        <f>SUM(B24:B36)</f>
        <v>2348</v>
      </c>
      <c r="C37" s="16">
        <f>SUM(C24:C36)</f>
        <v>1545</v>
      </c>
      <c r="D37" s="32">
        <f>SUM(D24:D36)</f>
        <v>1660</v>
      </c>
      <c r="E37" s="16">
        <f>SUM(E24:E36)</f>
        <v>364</v>
      </c>
      <c r="F37" s="18">
        <f t="shared" si="0"/>
        <v>0.23559870550161813</v>
      </c>
      <c r="G37" s="36">
        <f>SUM(G24:G36)</f>
        <v>547</v>
      </c>
      <c r="H37" s="38">
        <f t="shared" si="1"/>
        <v>0.32951807228915664</v>
      </c>
      <c r="I37" s="16">
        <f>SUM(I24:I36)</f>
        <v>197</v>
      </c>
      <c r="J37" s="32">
        <f>SUM(J24:J36)</f>
        <v>255</v>
      </c>
      <c r="K37" s="16">
        <f>SUM(K24:K36)</f>
        <v>143</v>
      </c>
      <c r="L37" s="16">
        <f>SUM(L24:L36)</f>
        <v>214</v>
      </c>
      <c r="M37" s="32">
        <f>SUM(M24:M36)</f>
        <v>276</v>
      </c>
      <c r="N37" s="16">
        <f t="shared" si="9"/>
        <v>918</v>
      </c>
      <c r="O37" s="18">
        <f t="shared" si="3"/>
        <v>0.59417475728155345</v>
      </c>
      <c r="P37" s="35">
        <f t="shared" si="4"/>
        <v>1078</v>
      </c>
      <c r="Q37" s="38">
        <f t="shared" si="5"/>
        <v>0.64939759036144573</v>
      </c>
      <c r="R37" s="16">
        <f>SUM(R24:R36)</f>
        <v>489</v>
      </c>
      <c r="S37" s="18">
        <f t="shared" si="6"/>
        <v>0.31650485436893205</v>
      </c>
      <c r="T37" s="41">
        <f>SUM(T24:T36)</f>
        <v>582</v>
      </c>
      <c r="U37" s="38">
        <f t="shared" si="7"/>
        <v>0.35060240963855421</v>
      </c>
      <c r="V37" s="16">
        <f>SUM(V24:V36)</f>
        <v>42</v>
      </c>
      <c r="W37" s="16">
        <f t="shared" si="8"/>
        <v>96</v>
      </c>
    </row>
    <row r="38" spans="1:23" s="4" customFormat="1" ht="19" x14ac:dyDescent="0.25">
      <c r="A38" s="25" t="s">
        <v>36</v>
      </c>
      <c r="B38" s="26">
        <f>B37+B23+B11</f>
        <v>8267</v>
      </c>
      <c r="C38" s="26">
        <f>C37+C23+C11</f>
        <v>5195</v>
      </c>
      <c r="D38" s="33">
        <f>D37+D23+D11</f>
        <v>5496</v>
      </c>
      <c r="E38" s="26">
        <f>E37+E23+E11</f>
        <v>1727</v>
      </c>
      <c r="F38" s="27">
        <f t="shared" si="0"/>
        <v>0.33243503368623678</v>
      </c>
      <c r="G38" s="33">
        <f>G37+G23+G11</f>
        <v>2326</v>
      </c>
      <c r="H38" s="38">
        <f t="shared" si="1"/>
        <v>0.423216885007278</v>
      </c>
      <c r="I38" s="26">
        <f t="shared" ref="I38:N38" si="10">I37+I23+I11</f>
        <v>522</v>
      </c>
      <c r="J38" s="33">
        <f t="shared" si="10"/>
        <v>701</v>
      </c>
      <c r="K38" s="26">
        <f t="shared" si="10"/>
        <v>343</v>
      </c>
      <c r="L38" s="26">
        <f t="shared" si="10"/>
        <v>667</v>
      </c>
      <c r="M38" s="33">
        <f t="shared" si="10"/>
        <v>752</v>
      </c>
      <c r="N38" s="26">
        <f t="shared" si="10"/>
        <v>3259</v>
      </c>
      <c r="O38" s="27">
        <f t="shared" si="3"/>
        <v>0.62733397497593846</v>
      </c>
      <c r="P38" s="33">
        <f>P37+P23+P11</f>
        <v>3779</v>
      </c>
      <c r="Q38" s="38">
        <f t="shared" si="5"/>
        <v>0.68759097525473067</v>
      </c>
      <c r="R38" s="26">
        <f>R37+R23+R11</f>
        <v>1402</v>
      </c>
      <c r="S38" s="27">
        <f t="shared" si="6"/>
        <v>0.26987487969201157</v>
      </c>
      <c r="T38" s="33">
        <f>T37+T23+T11</f>
        <v>1719</v>
      </c>
      <c r="U38" s="38">
        <f t="shared" si="7"/>
        <v>0.31277292576419213</v>
      </c>
      <c r="V38" s="26">
        <f>V37+V23+V11</f>
        <v>116</v>
      </c>
      <c r="W38" s="26">
        <f t="shared" si="8"/>
        <v>418</v>
      </c>
    </row>
  </sheetData>
  <pageMargins left="0.7" right="0.7" top="0.75" bottom="0.75" header="0.3" footer="0.3"/>
  <pageSetup paperSize="8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D6E8C-10D8-774C-825E-AF46DC738271}">
  <sheetPr>
    <pageSetUpPr fitToPage="1"/>
  </sheetPr>
  <dimension ref="A1:W50"/>
  <sheetViews>
    <sheetView zoomScale="80" zoomScaleNormal="80" workbookViewId="0">
      <selection sqref="A1:XFD1048576"/>
    </sheetView>
  </sheetViews>
  <sheetFormatPr baseColWidth="10" defaultRowHeight="16" x14ac:dyDescent="0.2"/>
  <cols>
    <col min="1" max="1" width="16.83203125" customWidth="1"/>
    <col min="2" max="3" width="10.83203125" style="1"/>
    <col min="4" max="4" width="10.83203125" style="8"/>
    <col min="5" max="5" width="10.83203125" style="1"/>
    <col min="6" max="6" width="10.83203125" style="2"/>
    <col min="7" max="7" width="10.83203125" style="9"/>
    <col min="8" max="8" width="10.83203125" style="10"/>
    <col min="9" max="9" width="10.83203125" style="1"/>
    <col min="10" max="10" width="10.83203125" style="8"/>
    <col min="11" max="12" width="10.83203125" style="1"/>
    <col min="13" max="13" width="10.83203125" style="8"/>
    <col min="14" max="14" width="10.83203125" style="1"/>
    <col min="15" max="15" width="10.83203125" style="2"/>
    <col min="16" max="16" width="10.83203125" style="9"/>
    <col min="17" max="17" width="10.83203125" style="10"/>
    <col min="18" max="18" width="10.83203125" style="1"/>
    <col min="19" max="19" width="10.83203125" style="2"/>
    <col min="20" max="20" width="10.83203125" style="9"/>
    <col min="21" max="21" width="10.83203125" style="10"/>
    <col min="22" max="23" width="10.83203125" style="1"/>
  </cols>
  <sheetData>
    <row r="1" spans="1:23" x14ac:dyDescent="0.2">
      <c r="A1" s="23"/>
      <c r="B1" s="11" t="s">
        <v>394</v>
      </c>
      <c r="C1" s="11" t="s">
        <v>373</v>
      </c>
      <c r="D1" s="12" t="s">
        <v>395</v>
      </c>
      <c r="E1" s="11" t="s">
        <v>376</v>
      </c>
      <c r="F1" s="13" t="s">
        <v>378</v>
      </c>
      <c r="G1" s="14" t="s">
        <v>377</v>
      </c>
      <c r="H1" s="15" t="s">
        <v>379</v>
      </c>
      <c r="I1" s="11" t="s">
        <v>380</v>
      </c>
      <c r="J1" s="12" t="s">
        <v>381</v>
      </c>
      <c r="K1" s="11" t="s">
        <v>396</v>
      </c>
      <c r="L1" s="11" t="s">
        <v>397</v>
      </c>
      <c r="M1" s="12" t="s">
        <v>398</v>
      </c>
      <c r="N1" s="11" t="s">
        <v>383</v>
      </c>
      <c r="O1" s="13" t="s">
        <v>399</v>
      </c>
      <c r="P1" s="14" t="s">
        <v>385</v>
      </c>
      <c r="Q1" s="15" t="s">
        <v>400</v>
      </c>
      <c r="R1" s="11" t="s">
        <v>401</v>
      </c>
      <c r="S1" s="13" t="s">
        <v>390</v>
      </c>
      <c r="T1" s="14" t="s">
        <v>402</v>
      </c>
      <c r="U1" s="15" t="s">
        <v>403</v>
      </c>
      <c r="V1" s="11" t="s">
        <v>404</v>
      </c>
      <c r="W1" s="11" t="s">
        <v>391</v>
      </c>
    </row>
    <row r="2" spans="1:23" x14ac:dyDescent="0.2">
      <c r="A2" s="23" t="s">
        <v>38</v>
      </c>
      <c r="B2" s="11">
        <v>35820</v>
      </c>
      <c r="C2" s="11">
        <v>17796</v>
      </c>
      <c r="D2" s="12">
        <v>18515</v>
      </c>
      <c r="E2" s="11">
        <v>4058</v>
      </c>
      <c r="F2" s="13">
        <f t="shared" ref="F2:F33" si="0">E2/C2</f>
        <v>0.22802877051022702</v>
      </c>
      <c r="G2" s="14">
        <v>6196</v>
      </c>
      <c r="H2" s="15">
        <f t="shared" ref="H2:H33" si="1">G2/D2</f>
        <v>0.33464758304077774</v>
      </c>
      <c r="I2" s="11">
        <v>1420</v>
      </c>
      <c r="J2" s="12">
        <v>2130</v>
      </c>
      <c r="K2" s="11">
        <v>979</v>
      </c>
      <c r="L2" s="11">
        <v>1304</v>
      </c>
      <c r="M2" s="12">
        <v>1665</v>
      </c>
      <c r="N2" s="11">
        <f t="shared" ref="N2:N11" si="2">E2+I2+K2+L2</f>
        <v>7761</v>
      </c>
      <c r="O2" s="13">
        <f t="shared" ref="O2:O33" si="3">N2/C2</f>
        <v>0.4361092380310182</v>
      </c>
      <c r="P2" s="14">
        <f t="shared" ref="P2:P33" si="4">G2+J2+M2</f>
        <v>9991</v>
      </c>
      <c r="Q2" s="15">
        <f t="shared" ref="Q2:Q33" si="5">P2/D2</f>
        <v>0.53961652714015662</v>
      </c>
      <c r="R2" s="11">
        <v>7051</v>
      </c>
      <c r="S2" s="13">
        <f t="shared" ref="S2:S33" si="6">R2/C2</f>
        <v>0.39621263205214657</v>
      </c>
      <c r="T2" s="14">
        <v>8524</v>
      </c>
      <c r="U2" s="15">
        <f t="shared" ref="U2:U33" si="7">T2/D2</f>
        <v>0.46038347285984338</v>
      </c>
      <c r="V2" s="11">
        <v>728</v>
      </c>
      <c r="W2" s="11">
        <f t="shared" ref="W2:W33" si="8">C2-E2-I2-K2-L2-R2-V2</f>
        <v>2256</v>
      </c>
    </row>
    <row r="3" spans="1:23" x14ac:dyDescent="0.2">
      <c r="A3" s="23" t="s">
        <v>39</v>
      </c>
      <c r="B3" s="11">
        <v>2565</v>
      </c>
      <c r="C3" s="11">
        <v>1259</v>
      </c>
      <c r="D3" s="12">
        <v>1304</v>
      </c>
      <c r="E3" s="11">
        <v>282</v>
      </c>
      <c r="F3" s="13">
        <f t="shared" si="0"/>
        <v>0.22398729150119143</v>
      </c>
      <c r="G3" s="14">
        <v>464</v>
      </c>
      <c r="H3" s="15">
        <f t="shared" si="1"/>
        <v>0.35582822085889571</v>
      </c>
      <c r="I3" s="11">
        <v>118</v>
      </c>
      <c r="J3" s="12">
        <v>179</v>
      </c>
      <c r="K3" s="11">
        <v>60</v>
      </c>
      <c r="L3" s="11">
        <v>249</v>
      </c>
      <c r="M3" s="12">
        <v>205</v>
      </c>
      <c r="N3" s="11">
        <f t="shared" si="2"/>
        <v>709</v>
      </c>
      <c r="O3" s="13">
        <f t="shared" si="3"/>
        <v>0.56314535345512307</v>
      </c>
      <c r="P3" s="14">
        <f t="shared" si="4"/>
        <v>848</v>
      </c>
      <c r="Q3" s="15">
        <f t="shared" si="5"/>
        <v>0.65030674846625769</v>
      </c>
      <c r="R3" s="11">
        <v>304</v>
      </c>
      <c r="S3" s="13">
        <f t="shared" si="6"/>
        <v>0.24146147736298651</v>
      </c>
      <c r="T3" s="14">
        <v>443</v>
      </c>
      <c r="U3" s="15">
        <f t="shared" si="7"/>
        <v>0.33972392638036808</v>
      </c>
      <c r="V3" s="11">
        <v>49</v>
      </c>
      <c r="W3" s="11">
        <f t="shared" si="8"/>
        <v>197</v>
      </c>
    </row>
    <row r="4" spans="1:23" x14ac:dyDescent="0.2">
      <c r="A4" s="23" t="s">
        <v>40</v>
      </c>
      <c r="B4" s="11">
        <v>2840</v>
      </c>
      <c r="C4" s="11">
        <v>1237</v>
      </c>
      <c r="D4" s="12">
        <v>1366</v>
      </c>
      <c r="E4" s="11">
        <v>303</v>
      </c>
      <c r="F4" s="13">
        <f t="shared" si="0"/>
        <v>0.24494745351657235</v>
      </c>
      <c r="G4" s="14">
        <v>467</v>
      </c>
      <c r="H4" s="15">
        <f t="shared" si="1"/>
        <v>0.34187408491947291</v>
      </c>
      <c r="I4" s="11">
        <v>140</v>
      </c>
      <c r="J4" s="12">
        <v>227</v>
      </c>
      <c r="K4" s="11">
        <v>95</v>
      </c>
      <c r="L4" s="11">
        <v>76</v>
      </c>
      <c r="M4" s="12">
        <v>98</v>
      </c>
      <c r="N4" s="11">
        <f t="shared" si="2"/>
        <v>614</v>
      </c>
      <c r="O4" s="13">
        <f t="shared" si="3"/>
        <v>0.4963621665319321</v>
      </c>
      <c r="P4" s="14">
        <f t="shared" si="4"/>
        <v>792</v>
      </c>
      <c r="Q4" s="15">
        <f t="shared" si="5"/>
        <v>0.57979502196193267</v>
      </c>
      <c r="R4" s="11">
        <v>348</v>
      </c>
      <c r="S4" s="13">
        <f t="shared" si="6"/>
        <v>0.2813257881972514</v>
      </c>
      <c r="T4" s="14">
        <v>574</v>
      </c>
      <c r="U4" s="15">
        <f t="shared" si="7"/>
        <v>0.42020497803806733</v>
      </c>
      <c r="V4" s="11">
        <v>63</v>
      </c>
      <c r="W4" s="11">
        <f t="shared" si="8"/>
        <v>212</v>
      </c>
    </row>
    <row r="5" spans="1:23" x14ac:dyDescent="0.2">
      <c r="A5" s="23" t="s">
        <v>41</v>
      </c>
      <c r="B5" s="11">
        <v>1449</v>
      </c>
      <c r="C5" s="11">
        <v>744</v>
      </c>
      <c r="D5" s="12">
        <v>767</v>
      </c>
      <c r="E5" s="11">
        <v>104</v>
      </c>
      <c r="F5" s="13">
        <f t="shared" si="0"/>
        <v>0.13978494623655913</v>
      </c>
      <c r="G5" s="14">
        <v>161</v>
      </c>
      <c r="H5" s="15">
        <f t="shared" si="1"/>
        <v>0.20990873533246415</v>
      </c>
      <c r="I5" s="11">
        <v>97</v>
      </c>
      <c r="J5" s="12">
        <v>120</v>
      </c>
      <c r="K5" s="11">
        <v>37</v>
      </c>
      <c r="L5" s="11">
        <v>55</v>
      </c>
      <c r="M5" s="12">
        <v>58</v>
      </c>
      <c r="N5" s="11">
        <f t="shared" si="2"/>
        <v>293</v>
      </c>
      <c r="O5" s="13">
        <f t="shared" si="3"/>
        <v>0.39381720430107525</v>
      </c>
      <c r="P5" s="14">
        <f t="shared" si="4"/>
        <v>339</v>
      </c>
      <c r="Q5" s="15">
        <f t="shared" si="5"/>
        <v>0.44198174706649285</v>
      </c>
      <c r="R5" s="11">
        <v>337</v>
      </c>
      <c r="S5" s="13">
        <f t="shared" si="6"/>
        <v>0.45295698924731181</v>
      </c>
      <c r="T5" s="14">
        <v>428</v>
      </c>
      <c r="U5" s="15">
        <f t="shared" si="7"/>
        <v>0.55801825293350715</v>
      </c>
      <c r="V5" s="11">
        <v>27</v>
      </c>
      <c r="W5" s="11">
        <f t="shared" si="8"/>
        <v>87</v>
      </c>
    </row>
    <row r="6" spans="1:23" x14ac:dyDescent="0.2">
      <c r="A6" s="23" t="s">
        <v>42</v>
      </c>
      <c r="B6" s="11">
        <v>365</v>
      </c>
      <c r="C6" s="11">
        <v>230</v>
      </c>
      <c r="D6" s="12">
        <v>261</v>
      </c>
      <c r="E6" s="11">
        <v>60</v>
      </c>
      <c r="F6" s="13">
        <f t="shared" si="0"/>
        <v>0.2608695652173913</v>
      </c>
      <c r="G6" s="14">
        <v>88</v>
      </c>
      <c r="H6" s="15">
        <f t="shared" si="1"/>
        <v>0.33716475095785442</v>
      </c>
      <c r="I6" s="11">
        <v>28</v>
      </c>
      <c r="J6" s="12">
        <v>45</v>
      </c>
      <c r="K6" s="11">
        <v>16</v>
      </c>
      <c r="L6" s="11">
        <v>12</v>
      </c>
      <c r="M6" s="12">
        <v>23</v>
      </c>
      <c r="N6" s="11">
        <f t="shared" si="2"/>
        <v>116</v>
      </c>
      <c r="O6" s="13">
        <f t="shared" si="3"/>
        <v>0.5043478260869565</v>
      </c>
      <c r="P6" s="14">
        <f t="shared" si="4"/>
        <v>156</v>
      </c>
      <c r="Q6" s="15">
        <f t="shared" si="5"/>
        <v>0.5977011494252874</v>
      </c>
      <c r="R6" s="11">
        <v>72</v>
      </c>
      <c r="S6" s="13">
        <f t="shared" si="6"/>
        <v>0.31304347826086959</v>
      </c>
      <c r="T6" s="14">
        <v>105</v>
      </c>
      <c r="U6" s="15">
        <f t="shared" si="7"/>
        <v>0.40229885057471265</v>
      </c>
      <c r="V6" s="11">
        <v>18</v>
      </c>
      <c r="W6" s="11">
        <f t="shared" si="8"/>
        <v>24</v>
      </c>
    </row>
    <row r="7" spans="1:23" x14ac:dyDescent="0.2">
      <c r="A7" s="23" t="s">
        <v>80</v>
      </c>
      <c r="B7" s="11">
        <v>1608</v>
      </c>
      <c r="C7" s="11">
        <v>841</v>
      </c>
      <c r="D7" s="12">
        <v>872</v>
      </c>
      <c r="E7" s="11">
        <v>473</v>
      </c>
      <c r="F7" s="13">
        <f t="shared" si="0"/>
        <v>0.56242568370986923</v>
      </c>
      <c r="G7" s="14">
        <v>576</v>
      </c>
      <c r="H7" s="15">
        <f t="shared" si="1"/>
        <v>0.66055045871559637</v>
      </c>
      <c r="I7" s="11">
        <v>75</v>
      </c>
      <c r="J7" s="12">
        <v>108</v>
      </c>
      <c r="K7" s="11">
        <v>73</v>
      </c>
      <c r="L7" s="11">
        <v>27</v>
      </c>
      <c r="M7" s="12">
        <v>55</v>
      </c>
      <c r="N7" s="11">
        <f t="shared" si="2"/>
        <v>648</v>
      </c>
      <c r="O7" s="13">
        <f t="shared" si="3"/>
        <v>0.77051129607609992</v>
      </c>
      <c r="P7" s="14">
        <f t="shared" si="4"/>
        <v>739</v>
      </c>
      <c r="Q7" s="15">
        <f t="shared" si="5"/>
        <v>0.84747706422018354</v>
      </c>
      <c r="R7" s="11">
        <v>100</v>
      </c>
      <c r="S7" s="13">
        <f t="shared" si="6"/>
        <v>0.11890606420927467</v>
      </c>
      <c r="T7" s="14">
        <v>133</v>
      </c>
      <c r="U7" s="15">
        <f t="shared" si="7"/>
        <v>0.15252293577981652</v>
      </c>
      <c r="V7" s="11">
        <v>30</v>
      </c>
      <c r="W7" s="11">
        <f t="shared" si="8"/>
        <v>63</v>
      </c>
    </row>
    <row r="8" spans="1:23" x14ac:dyDescent="0.2">
      <c r="A8" s="23" t="s">
        <v>81</v>
      </c>
      <c r="B8" s="11">
        <v>2125</v>
      </c>
      <c r="C8" s="11">
        <v>956</v>
      </c>
      <c r="D8" s="12">
        <v>973</v>
      </c>
      <c r="E8" s="11">
        <v>260</v>
      </c>
      <c r="F8" s="13">
        <f t="shared" si="0"/>
        <v>0.27196652719665271</v>
      </c>
      <c r="G8" s="14">
        <v>353</v>
      </c>
      <c r="H8" s="15">
        <f t="shared" si="1"/>
        <v>0.36279547790339156</v>
      </c>
      <c r="I8" s="11">
        <v>82</v>
      </c>
      <c r="J8" s="12">
        <v>143</v>
      </c>
      <c r="K8" s="11">
        <v>61</v>
      </c>
      <c r="L8" s="11">
        <v>98</v>
      </c>
      <c r="M8" s="12">
        <v>122</v>
      </c>
      <c r="N8" s="11">
        <f t="shared" si="2"/>
        <v>501</v>
      </c>
      <c r="O8" s="13">
        <f t="shared" si="3"/>
        <v>0.52405857740585771</v>
      </c>
      <c r="P8" s="14">
        <f t="shared" si="4"/>
        <v>618</v>
      </c>
      <c r="Q8" s="15">
        <f t="shared" si="5"/>
        <v>0.63514902363823222</v>
      </c>
      <c r="R8" s="11">
        <v>290</v>
      </c>
      <c r="S8" s="13">
        <f t="shared" si="6"/>
        <v>0.30334728033472802</v>
      </c>
      <c r="T8" s="14">
        <v>355</v>
      </c>
      <c r="U8" s="15">
        <f t="shared" si="7"/>
        <v>0.36485097636176772</v>
      </c>
      <c r="V8" s="11">
        <v>47</v>
      </c>
      <c r="W8" s="11">
        <f t="shared" si="8"/>
        <v>118</v>
      </c>
    </row>
    <row r="9" spans="1:23" x14ac:dyDescent="0.2">
      <c r="A9" s="23" t="s">
        <v>43</v>
      </c>
      <c r="B9" s="11">
        <v>403</v>
      </c>
      <c r="C9" s="11">
        <v>242</v>
      </c>
      <c r="D9" s="12">
        <v>248</v>
      </c>
      <c r="E9" s="11">
        <v>20</v>
      </c>
      <c r="F9" s="13">
        <f t="shared" si="0"/>
        <v>8.2644628099173556E-2</v>
      </c>
      <c r="G9" s="14">
        <v>46</v>
      </c>
      <c r="H9" s="15">
        <f t="shared" si="1"/>
        <v>0.18548387096774194</v>
      </c>
      <c r="I9" s="11">
        <v>23</v>
      </c>
      <c r="J9" s="12">
        <v>25</v>
      </c>
      <c r="K9" s="11">
        <v>11</v>
      </c>
      <c r="L9" s="11">
        <v>9</v>
      </c>
      <c r="M9" s="12">
        <v>15</v>
      </c>
      <c r="N9" s="11">
        <f t="shared" si="2"/>
        <v>63</v>
      </c>
      <c r="O9" s="13">
        <f t="shared" si="3"/>
        <v>0.26033057851239672</v>
      </c>
      <c r="P9" s="14">
        <f t="shared" si="4"/>
        <v>86</v>
      </c>
      <c r="Q9" s="15">
        <f t="shared" si="5"/>
        <v>0.34677419354838712</v>
      </c>
      <c r="R9" s="11">
        <v>158</v>
      </c>
      <c r="S9" s="13">
        <f t="shared" si="6"/>
        <v>0.65289256198347112</v>
      </c>
      <c r="T9" s="14">
        <v>162</v>
      </c>
      <c r="U9" s="15">
        <f t="shared" si="7"/>
        <v>0.65322580645161288</v>
      </c>
      <c r="V9" s="11">
        <v>7</v>
      </c>
      <c r="W9" s="11">
        <f t="shared" si="8"/>
        <v>14</v>
      </c>
    </row>
    <row r="10" spans="1:23" x14ac:dyDescent="0.2">
      <c r="A10" s="23" t="s">
        <v>44</v>
      </c>
      <c r="B10" s="11">
        <v>2097</v>
      </c>
      <c r="C10" s="11">
        <v>1371</v>
      </c>
      <c r="D10" s="12">
        <v>1389</v>
      </c>
      <c r="E10" s="11">
        <v>196</v>
      </c>
      <c r="F10" s="13">
        <f t="shared" si="0"/>
        <v>0.14296134208606856</v>
      </c>
      <c r="G10" s="14">
        <v>302</v>
      </c>
      <c r="H10" s="15">
        <f t="shared" si="1"/>
        <v>0.21742260619150469</v>
      </c>
      <c r="I10" s="11">
        <v>189</v>
      </c>
      <c r="J10" s="12">
        <v>228</v>
      </c>
      <c r="K10" s="11">
        <v>40</v>
      </c>
      <c r="L10" s="11">
        <v>29</v>
      </c>
      <c r="M10" s="12">
        <v>54</v>
      </c>
      <c r="N10" s="11">
        <f t="shared" si="2"/>
        <v>454</v>
      </c>
      <c r="O10" s="13">
        <f t="shared" si="3"/>
        <v>0.33114514952589352</v>
      </c>
      <c r="P10" s="14">
        <f t="shared" si="4"/>
        <v>584</v>
      </c>
      <c r="Q10" s="15">
        <f t="shared" si="5"/>
        <v>0.42044636429085674</v>
      </c>
      <c r="R10" s="11">
        <v>770</v>
      </c>
      <c r="S10" s="13">
        <f t="shared" si="6"/>
        <v>0.56163384390955506</v>
      </c>
      <c r="T10" s="14">
        <v>805</v>
      </c>
      <c r="U10" s="15">
        <f t="shared" si="7"/>
        <v>0.57955363570914331</v>
      </c>
      <c r="V10" s="11">
        <v>71</v>
      </c>
      <c r="W10" s="11">
        <f t="shared" si="8"/>
        <v>76</v>
      </c>
    </row>
    <row r="11" spans="1:23" x14ac:dyDescent="0.2">
      <c r="A11" s="23" t="s">
        <v>46</v>
      </c>
      <c r="B11" s="11">
        <v>277</v>
      </c>
      <c r="C11" s="11">
        <v>113</v>
      </c>
      <c r="D11" s="12">
        <v>120</v>
      </c>
      <c r="E11" s="11">
        <v>21</v>
      </c>
      <c r="F11" s="13">
        <f t="shared" si="0"/>
        <v>0.18584070796460178</v>
      </c>
      <c r="G11" s="14">
        <v>39</v>
      </c>
      <c r="H11" s="15">
        <f t="shared" si="1"/>
        <v>0.32500000000000001</v>
      </c>
      <c r="I11" s="11">
        <v>18</v>
      </c>
      <c r="J11" s="12">
        <v>15</v>
      </c>
      <c r="K11" s="11">
        <v>4</v>
      </c>
      <c r="L11" s="11">
        <v>8</v>
      </c>
      <c r="M11" s="12">
        <v>10</v>
      </c>
      <c r="N11" s="11">
        <f t="shared" si="2"/>
        <v>51</v>
      </c>
      <c r="O11" s="13">
        <f t="shared" si="3"/>
        <v>0.45132743362831856</v>
      </c>
      <c r="P11" s="14">
        <f t="shared" si="4"/>
        <v>64</v>
      </c>
      <c r="Q11" s="15">
        <f t="shared" si="5"/>
        <v>0.53333333333333333</v>
      </c>
      <c r="R11" s="11">
        <v>51</v>
      </c>
      <c r="S11" s="13">
        <f t="shared" si="6"/>
        <v>0.45132743362831856</v>
      </c>
      <c r="T11" s="14">
        <v>56</v>
      </c>
      <c r="U11" s="15">
        <f t="shared" si="7"/>
        <v>0.46666666666666667</v>
      </c>
      <c r="V11" s="11">
        <v>4</v>
      </c>
      <c r="W11" s="11">
        <f t="shared" si="8"/>
        <v>7</v>
      </c>
    </row>
    <row r="12" spans="1:23" s="3" customFormat="1" x14ac:dyDescent="0.2">
      <c r="A12" s="24" t="s">
        <v>79</v>
      </c>
      <c r="B12" s="16">
        <f>SUM(B2:B11)</f>
        <v>49549</v>
      </c>
      <c r="C12" s="16">
        <f>SUM(C2:C11)</f>
        <v>24789</v>
      </c>
      <c r="D12" s="17">
        <f>SUM(D2:D11)</f>
        <v>25815</v>
      </c>
      <c r="E12" s="16">
        <f>SUM(E2:E11)</f>
        <v>5777</v>
      </c>
      <c r="F12" s="18">
        <f t="shared" si="0"/>
        <v>0.23304691597079349</v>
      </c>
      <c r="G12" s="17">
        <f>SUM(G2:G11)</f>
        <v>8692</v>
      </c>
      <c r="H12" s="15">
        <f t="shared" si="1"/>
        <v>0.336703466976564</v>
      </c>
      <c r="I12" s="16">
        <f t="shared" ref="I12:N12" si="9">SUM(I2:I11)</f>
        <v>2190</v>
      </c>
      <c r="J12" s="17">
        <f t="shared" si="9"/>
        <v>3220</v>
      </c>
      <c r="K12" s="16">
        <f t="shared" si="9"/>
        <v>1376</v>
      </c>
      <c r="L12" s="16">
        <f t="shared" si="9"/>
        <v>1867</v>
      </c>
      <c r="M12" s="17">
        <f t="shared" si="9"/>
        <v>2305</v>
      </c>
      <c r="N12" s="16">
        <f t="shared" si="9"/>
        <v>11210</v>
      </c>
      <c r="O12" s="18">
        <f t="shared" si="3"/>
        <v>0.45221670902416394</v>
      </c>
      <c r="P12" s="14">
        <f t="shared" si="4"/>
        <v>14217</v>
      </c>
      <c r="Q12" s="15">
        <f t="shared" si="5"/>
        <v>0.55072632190586868</v>
      </c>
      <c r="R12" s="16">
        <f>SUM(R2:R11)</f>
        <v>9481</v>
      </c>
      <c r="S12" s="18">
        <f t="shared" si="6"/>
        <v>0.38246803017467423</v>
      </c>
      <c r="T12" s="17">
        <f>SUM(T2:T11)</f>
        <v>11585</v>
      </c>
      <c r="U12" s="15">
        <f t="shared" si="7"/>
        <v>0.44877009490606234</v>
      </c>
      <c r="V12" s="16">
        <f>SUM(V2:V11)</f>
        <v>1044</v>
      </c>
      <c r="W12" s="11">
        <f t="shared" si="8"/>
        <v>3054</v>
      </c>
    </row>
    <row r="13" spans="1:23" s="5" customFormat="1" x14ac:dyDescent="0.2">
      <c r="A13" s="30" t="s">
        <v>82</v>
      </c>
      <c r="B13" s="19">
        <v>2943</v>
      </c>
      <c r="C13" s="19">
        <v>1383</v>
      </c>
      <c r="D13" s="12">
        <v>1572</v>
      </c>
      <c r="E13" s="19">
        <v>624</v>
      </c>
      <c r="F13" s="20">
        <f t="shared" si="0"/>
        <v>0.4511930585683297</v>
      </c>
      <c r="G13" s="14">
        <v>850</v>
      </c>
      <c r="H13" s="15">
        <f t="shared" si="1"/>
        <v>0.54071246819338425</v>
      </c>
      <c r="I13" s="19">
        <v>100</v>
      </c>
      <c r="J13" s="12">
        <v>173</v>
      </c>
      <c r="K13" s="19">
        <v>64</v>
      </c>
      <c r="L13" s="19">
        <v>58</v>
      </c>
      <c r="M13" s="12">
        <v>103</v>
      </c>
      <c r="N13" s="11">
        <f t="shared" ref="N13:N22" si="10">E13+I13+K13+L13</f>
        <v>846</v>
      </c>
      <c r="O13" s="13">
        <f t="shared" si="3"/>
        <v>0.61171366594360088</v>
      </c>
      <c r="P13" s="14">
        <f t="shared" si="4"/>
        <v>1126</v>
      </c>
      <c r="Q13" s="15">
        <f t="shared" si="5"/>
        <v>0.71628498727735368</v>
      </c>
      <c r="R13" s="19">
        <v>293</v>
      </c>
      <c r="S13" s="13">
        <f t="shared" si="6"/>
        <v>0.21185827910339841</v>
      </c>
      <c r="T13" s="14">
        <v>446</v>
      </c>
      <c r="U13" s="15">
        <f t="shared" si="7"/>
        <v>0.28371501272264632</v>
      </c>
      <c r="V13" s="19">
        <v>67</v>
      </c>
      <c r="W13" s="11">
        <f t="shared" si="8"/>
        <v>177</v>
      </c>
    </row>
    <row r="14" spans="1:23" x14ac:dyDescent="0.2">
      <c r="A14" s="23" t="s">
        <v>45</v>
      </c>
      <c r="B14" s="11">
        <v>325</v>
      </c>
      <c r="C14" s="11">
        <v>232</v>
      </c>
      <c r="D14" s="12">
        <v>233</v>
      </c>
      <c r="E14" s="11">
        <v>128</v>
      </c>
      <c r="F14" s="13">
        <f t="shared" si="0"/>
        <v>0.55172413793103448</v>
      </c>
      <c r="G14" s="14">
        <v>162</v>
      </c>
      <c r="H14" s="15">
        <f t="shared" si="1"/>
        <v>0.69527896995708149</v>
      </c>
      <c r="I14" s="11">
        <v>30</v>
      </c>
      <c r="J14" s="12">
        <v>30</v>
      </c>
      <c r="K14" s="11">
        <v>29</v>
      </c>
      <c r="L14" s="11">
        <v>1</v>
      </c>
      <c r="M14" s="12">
        <v>13</v>
      </c>
      <c r="N14" s="11">
        <f t="shared" si="10"/>
        <v>188</v>
      </c>
      <c r="O14" s="13">
        <f t="shared" si="3"/>
        <v>0.81034482758620685</v>
      </c>
      <c r="P14" s="14">
        <f t="shared" si="4"/>
        <v>205</v>
      </c>
      <c r="Q14" s="15">
        <f t="shared" si="5"/>
        <v>0.87982832618025753</v>
      </c>
      <c r="R14" s="11">
        <v>28</v>
      </c>
      <c r="S14" s="13">
        <f t="shared" si="6"/>
        <v>0.1206896551724138</v>
      </c>
      <c r="T14" s="14">
        <v>28</v>
      </c>
      <c r="U14" s="15">
        <f t="shared" si="7"/>
        <v>0.12017167381974249</v>
      </c>
      <c r="V14" s="11">
        <v>6</v>
      </c>
      <c r="W14" s="11">
        <f t="shared" si="8"/>
        <v>10</v>
      </c>
    </row>
    <row r="15" spans="1:23" x14ac:dyDescent="0.2">
      <c r="A15" s="23" t="s">
        <v>47</v>
      </c>
      <c r="B15" s="11">
        <v>428</v>
      </c>
      <c r="C15" s="11">
        <v>226</v>
      </c>
      <c r="D15" s="12">
        <v>231</v>
      </c>
      <c r="E15" s="11">
        <v>64</v>
      </c>
      <c r="F15" s="13">
        <f t="shared" si="0"/>
        <v>0.2831858407079646</v>
      </c>
      <c r="G15" s="14">
        <v>88</v>
      </c>
      <c r="H15" s="15">
        <f t="shared" si="1"/>
        <v>0.38095238095238093</v>
      </c>
      <c r="I15" s="11">
        <v>37</v>
      </c>
      <c r="J15" s="12">
        <v>40</v>
      </c>
      <c r="K15" s="11">
        <v>14</v>
      </c>
      <c r="L15" s="11">
        <v>28</v>
      </c>
      <c r="M15" s="12">
        <v>38</v>
      </c>
      <c r="N15" s="11">
        <f t="shared" si="10"/>
        <v>143</v>
      </c>
      <c r="O15" s="13">
        <f t="shared" si="3"/>
        <v>0.63274336283185839</v>
      </c>
      <c r="P15" s="14">
        <f t="shared" si="4"/>
        <v>166</v>
      </c>
      <c r="Q15" s="15">
        <f t="shared" si="5"/>
        <v>0.7186147186147186</v>
      </c>
      <c r="R15" s="11">
        <v>38</v>
      </c>
      <c r="S15" s="13">
        <f t="shared" si="6"/>
        <v>0.16814159292035399</v>
      </c>
      <c r="T15" s="14">
        <v>65</v>
      </c>
      <c r="U15" s="15">
        <f t="shared" si="7"/>
        <v>0.2813852813852814</v>
      </c>
      <c r="V15" s="11">
        <v>10</v>
      </c>
      <c r="W15" s="11">
        <f t="shared" si="8"/>
        <v>35</v>
      </c>
    </row>
    <row r="16" spans="1:23" x14ac:dyDescent="0.2">
      <c r="A16" s="23" t="s">
        <v>48</v>
      </c>
      <c r="B16" s="11">
        <v>511</v>
      </c>
      <c r="C16" s="11">
        <v>316</v>
      </c>
      <c r="D16" s="12">
        <v>328</v>
      </c>
      <c r="E16" s="11">
        <v>83</v>
      </c>
      <c r="F16" s="13">
        <f t="shared" si="0"/>
        <v>0.26265822784810128</v>
      </c>
      <c r="G16" s="14">
        <v>117</v>
      </c>
      <c r="H16" s="15">
        <f t="shared" si="1"/>
        <v>0.35670731707317072</v>
      </c>
      <c r="I16" s="11">
        <v>55</v>
      </c>
      <c r="J16" s="12">
        <v>69</v>
      </c>
      <c r="K16" s="11">
        <v>14</v>
      </c>
      <c r="L16" s="11">
        <v>57</v>
      </c>
      <c r="M16" s="12">
        <v>63</v>
      </c>
      <c r="N16" s="11">
        <f t="shared" si="10"/>
        <v>209</v>
      </c>
      <c r="O16" s="13">
        <f t="shared" si="3"/>
        <v>0.66139240506329111</v>
      </c>
      <c r="P16" s="14">
        <f t="shared" si="4"/>
        <v>249</v>
      </c>
      <c r="Q16" s="15">
        <f t="shared" si="5"/>
        <v>0.75914634146341464</v>
      </c>
      <c r="R16" s="11">
        <v>66</v>
      </c>
      <c r="S16" s="13">
        <f t="shared" si="6"/>
        <v>0.20886075949367089</v>
      </c>
      <c r="T16" s="14">
        <v>79</v>
      </c>
      <c r="U16" s="15">
        <f t="shared" si="7"/>
        <v>0.24085365853658536</v>
      </c>
      <c r="V16" s="11">
        <v>16</v>
      </c>
      <c r="W16" s="11">
        <f t="shared" si="8"/>
        <v>25</v>
      </c>
    </row>
    <row r="17" spans="1:23" x14ac:dyDescent="0.2">
      <c r="A17" s="23" t="s">
        <v>49</v>
      </c>
      <c r="B17" s="11">
        <v>405</v>
      </c>
      <c r="C17" s="11">
        <v>236</v>
      </c>
      <c r="D17" s="12">
        <v>240</v>
      </c>
      <c r="E17" s="11">
        <v>85</v>
      </c>
      <c r="F17" s="13">
        <f t="shared" si="0"/>
        <v>0.36016949152542371</v>
      </c>
      <c r="G17" s="14">
        <v>126</v>
      </c>
      <c r="H17" s="15">
        <f t="shared" si="1"/>
        <v>0.52500000000000002</v>
      </c>
      <c r="I17" s="11">
        <v>22</v>
      </c>
      <c r="J17" s="12">
        <v>30</v>
      </c>
      <c r="K17" s="11">
        <v>33</v>
      </c>
      <c r="L17" s="11">
        <v>10</v>
      </c>
      <c r="M17" s="12">
        <v>28</v>
      </c>
      <c r="N17" s="11">
        <f t="shared" si="10"/>
        <v>150</v>
      </c>
      <c r="O17" s="13">
        <f t="shared" si="3"/>
        <v>0.63559322033898302</v>
      </c>
      <c r="P17" s="14">
        <f t="shared" si="4"/>
        <v>184</v>
      </c>
      <c r="Q17" s="15">
        <f t="shared" si="5"/>
        <v>0.76666666666666672</v>
      </c>
      <c r="R17" s="11">
        <v>53</v>
      </c>
      <c r="S17" s="13">
        <f t="shared" si="6"/>
        <v>0.22457627118644069</v>
      </c>
      <c r="T17" s="14">
        <v>56</v>
      </c>
      <c r="U17" s="15">
        <f t="shared" si="7"/>
        <v>0.23333333333333334</v>
      </c>
      <c r="V17" s="11">
        <v>17</v>
      </c>
      <c r="W17" s="11">
        <f t="shared" si="8"/>
        <v>16</v>
      </c>
    </row>
    <row r="18" spans="1:23" x14ac:dyDescent="0.2">
      <c r="A18" s="23" t="s">
        <v>50</v>
      </c>
      <c r="B18" s="11">
        <v>484</v>
      </c>
      <c r="C18" s="11">
        <v>306</v>
      </c>
      <c r="D18" s="12">
        <v>316</v>
      </c>
      <c r="E18" s="11">
        <v>64</v>
      </c>
      <c r="F18" s="13">
        <f t="shared" si="0"/>
        <v>0.20915032679738563</v>
      </c>
      <c r="G18" s="14">
        <v>99</v>
      </c>
      <c r="H18" s="15">
        <f t="shared" si="1"/>
        <v>0.31329113924050633</v>
      </c>
      <c r="I18" s="11">
        <v>49</v>
      </c>
      <c r="J18" s="12">
        <v>69</v>
      </c>
      <c r="K18" s="11">
        <v>35</v>
      </c>
      <c r="L18" s="11">
        <v>43</v>
      </c>
      <c r="M18" s="12">
        <v>52</v>
      </c>
      <c r="N18" s="11">
        <f t="shared" si="10"/>
        <v>191</v>
      </c>
      <c r="O18" s="13">
        <f t="shared" si="3"/>
        <v>0.62418300653594772</v>
      </c>
      <c r="P18" s="14">
        <f t="shared" si="4"/>
        <v>220</v>
      </c>
      <c r="Q18" s="15">
        <f t="shared" si="5"/>
        <v>0.69620253164556967</v>
      </c>
      <c r="R18" s="11">
        <v>69</v>
      </c>
      <c r="S18" s="13">
        <f t="shared" si="6"/>
        <v>0.22549019607843138</v>
      </c>
      <c r="T18" s="14">
        <v>96</v>
      </c>
      <c r="U18" s="15">
        <f t="shared" si="7"/>
        <v>0.30379746835443039</v>
      </c>
      <c r="V18" s="11">
        <v>14</v>
      </c>
      <c r="W18" s="11">
        <f t="shared" si="8"/>
        <v>32</v>
      </c>
    </row>
    <row r="19" spans="1:23" x14ac:dyDescent="0.2">
      <c r="A19" s="23" t="s">
        <v>52</v>
      </c>
      <c r="B19" s="11">
        <v>962</v>
      </c>
      <c r="C19" s="11">
        <v>709</v>
      </c>
      <c r="D19" s="12">
        <v>687</v>
      </c>
      <c r="E19" s="11">
        <v>78</v>
      </c>
      <c r="F19" s="13">
        <f t="shared" si="0"/>
        <v>0.11001410437235543</v>
      </c>
      <c r="G19" s="14">
        <v>115</v>
      </c>
      <c r="H19" s="15">
        <f t="shared" si="1"/>
        <v>0.16739446870451238</v>
      </c>
      <c r="I19" s="11">
        <v>38</v>
      </c>
      <c r="J19" s="12">
        <v>45</v>
      </c>
      <c r="K19" s="11">
        <v>17</v>
      </c>
      <c r="L19" s="11">
        <v>427</v>
      </c>
      <c r="M19" s="12">
        <v>453</v>
      </c>
      <c r="N19" s="11">
        <f t="shared" si="10"/>
        <v>560</v>
      </c>
      <c r="O19" s="13">
        <f t="shared" si="3"/>
        <v>0.78984485190409026</v>
      </c>
      <c r="P19" s="14">
        <f t="shared" si="4"/>
        <v>613</v>
      </c>
      <c r="Q19" s="15">
        <f t="shared" si="5"/>
        <v>0.89228529839883552</v>
      </c>
      <c r="R19" s="11">
        <v>59</v>
      </c>
      <c r="S19" s="13">
        <f t="shared" si="6"/>
        <v>8.3215796897038077E-2</v>
      </c>
      <c r="T19" s="14">
        <v>74</v>
      </c>
      <c r="U19" s="15">
        <f t="shared" si="7"/>
        <v>0.10771470160116449</v>
      </c>
      <c r="V19" s="11">
        <v>32</v>
      </c>
      <c r="W19" s="11">
        <f t="shared" si="8"/>
        <v>58</v>
      </c>
    </row>
    <row r="20" spans="1:23" x14ac:dyDescent="0.2">
      <c r="A20" s="23" t="s">
        <v>53</v>
      </c>
      <c r="B20" s="11">
        <v>473</v>
      </c>
      <c r="C20" s="11">
        <v>277</v>
      </c>
      <c r="D20" s="12">
        <v>249</v>
      </c>
      <c r="E20" s="11">
        <v>46</v>
      </c>
      <c r="F20" s="13">
        <f t="shared" si="0"/>
        <v>0.16606498194945848</v>
      </c>
      <c r="G20" s="14">
        <v>78</v>
      </c>
      <c r="H20" s="15">
        <f t="shared" si="1"/>
        <v>0.31325301204819278</v>
      </c>
      <c r="I20" s="11">
        <v>32</v>
      </c>
      <c r="J20" s="12">
        <v>52</v>
      </c>
      <c r="K20" s="11">
        <v>26</v>
      </c>
      <c r="L20" s="11">
        <v>42</v>
      </c>
      <c r="M20" s="12">
        <v>60</v>
      </c>
      <c r="N20" s="11">
        <f t="shared" si="10"/>
        <v>146</v>
      </c>
      <c r="O20" s="13">
        <f t="shared" si="3"/>
        <v>0.52707581227436828</v>
      </c>
      <c r="P20" s="14">
        <f t="shared" si="4"/>
        <v>190</v>
      </c>
      <c r="Q20" s="15">
        <f t="shared" si="5"/>
        <v>0.76305220883534142</v>
      </c>
      <c r="R20" s="11">
        <v>30</v>
      </c>
      <c r="S20" s="13">
        <f t="shared" si="6"/>
        <v>0.10830324909747292</v>
      </c>
      <c r="T20" s="14">
        <v>59</v>
      </c>
      <c r="U20" s="15">
        <f t="shared" si="7"/>
        <v>0.23694779116465864</v>
      </c>
      <c r="V20" s="11">
        <v>10</v>
      </c>
      <c r="W20" s="11">
        <f t="shared" si="8"/>
        <v>91</v>
      </c>
    </row>
    <row r="21" spans="1:23" x14ac:dyDescent="0.2">
      <c r="A21" s="23" t="s">
        <v>54</v>
      </c>
      <c r="B21" s="11">
        <v>174</v>
      </c>
      <c r="C21" s="11">
        <v>130</v>
      </c>
      <c r="D21" s="12">
        <v>125</v>
      </c>
      <c r="E21" s="11">
        <v>48</v>
      </c>
      <c r="F21" s="13">
        <f t="shared" si="0"/>
        <v>0.36923076923076925</v>
      </c>
      <c r="G21" s="14">
        <v>73</v>
      </c>
      <c r="H21" s="15">
        <f t="shared" si="1"/>
        <v>0.58399999999999996</v>
      </c>
      <c r="I21" s="11">
        <v>10</v>
      </c>
      <c r="J21" s="12">
        <v>13</v>
      </c>
      <c r="K21" s="11">
        <v>11</v>
      </c>
      <c r="L21" s="11">
        <v>20</v>
      </c>
      <c r="M21" s="12">
        <v>12</v>
      </c>
      <c r="N21" s="11">
        <f t="shared" si="10"/>
        <v>89</v>
      </c>
      <c r="O21" s="13">
        <f t="shared" si="3"/>
        <v>0.68461538461538463</v>
      </c>
      <c r="P21" s="14">
        <f t="shared" si="4"/>
        <v>98</v>
      </c>
      <c r="Q21" s="15">
        <f t="shared" si="5"/>
        <v>0.78400000000000003</v>
      </c>
      <c r="R21" s="11">
        <v>28</v>
      </c>
      <c r="S21" s="13">
        <f t="shared" si="6"/>
        <v>0.2153846153846154</v>
      </c>
      <c r="T21" s="14">
        <v>27</v>
      </c>
      <c r="U21" s="15">
        <f t="shared" si="7"/>
        <v>0.216</v>
      </c>
      <c r="V21" s="11">
        <v>5</v>
      </c>
      <c r="W21" s="11">
        <f t="shared" si="8"/>
        <v>8</v>
      </c>
    </row>
    <row r="22" spans="1:23" x14ac:dyDescent="0.2">
      <c r="A22" s="23" t="s">
        <v>55</v>
      </c>
      <c r="B22" s="11">
        <v>547</v>
      </c>
      <c r="C22" s="11">
        <v>397</v>
      </c>
      <c r="D22" s="12">
        <v>409</v>
      </c>
      <c r="E22" s="11">
        <v>45</v>
      </c>
      <c r="F22" s="13">
        <f t="shared" si="0"/>
        <v>0.11335012594458438</v>
      </c>
      <c r="G22" s="14">
        <v>79</v>
      </c>
      <c r="H22" s="15">
        <f t="shared" si="1"/>
        <v>0.19315403422982885</v>
      </c>
      <c r="I22" s="11">
        <v>67</v>
      </c>
      <c r="J22" s="12">
        <v>64</v>
      </c>
      <c r="K22" s="11">
        <v>10</v>
      </c>
      <c r="L22" s="11">
        <v>87</v>
      </c>
      <c r="M22" s="12">
        <v>78</v>
      </c>
      <c r="N22" s="11">
        <f t="shared" si="10"/>
        <v>209</v>
      </c>
      <c r="O22" s="13">
        <f t="shared" si="3"/>
        <v>0.52644836272040307</v>
      </c>
      <c r="P22" s="14">
        <f t="shared" si="4"/>
        <v>221</v>
      </c>
      <c r="Q22" s="15">
        <f t="shared" si="5"/>
        <v>0.54034229828850855</v>
      </c>
      <c r="R22" s="11">
        <v>172</v>
      </c>
      <c r="S22" s="13">
        <f t="shared" si="6"/>
        <v>0.43324937027707811</v>
      </c>
      <c r="T22" s="14">
        <v>188</v>
      </c>
      <c r="U22" s="15">
        <f t="shared" si="7"/>
        <v>0.45965770171149145</v>
      </c>
      <c r="V22" s="11">
        <v>6</v>
      </c>
      <c r="W22" s="11">
        <f t="shared" si="8"/>
        <v>10</v>
      </c>
    </row>
    <row r="23" spans="1:23" s="3" customFormat="1" x14ac:dyDescent="0.2">
      <c r="A23" s="24" t="s">
        <v>411</v>
      </c>
      <c r="B23" s="16">
        <f>SUM(B13:B22)</f>
        <v>7252</v>
      </c>
      <c r="C23" s="16">
        <f>SUM(C13:C22)</f>
        <v>4212</v>
      </c>
      <c r="D23" s="17">
        <f>SUM(D13:D22)</f>
        <v>4390</v>
      </c>
      <c r="E23" s="16">
        <f>SUM(E13:E22)</f>
        <v>1265</v>
      </c>
      <c r="F23" s="18">
        <f t="shared" si="0"/>
        <v>0.30033238366571702</v>
      </c>
      <c r="G23" s="17">
        <f>SUM(G13:G22)</f>
        <v>1787</v>
      </c>
      <c r="H23" s="21">
        <f t="shared" si="1"/>
        <v>0.40706150341685648</v>
      </c>
      <c r="I23" s="16">
        <f t="shared" ref="I23:N23" si="11">SUM(I13:I22)</f>
        <v>440</v>
      </c>
      <c r="J23" s="17">
        <f t="shared" si="11"/>
        <v>585</v>
      </c>
      <c r="K23" s="16">
        <f t="shared" si="11"/>
        <v>253</v>
      </c>
      <c r="L23" s="16">
        <f t="shared" si="11"/>
        <v>773</v>
      </c>
      <c r="M23" s="17">
        <f t="shared" si="11"/>
        <v>900</v>
      </c>
      <c r="N23" s="16">
        <f t="shared" si="11"/>
        <v>2731</v>
      </c>
      <c r="O23" s="18">
        <f t="shared" si="3"/>
        <v>0.64838556505223177</v>
      </c>
      <c r="P23" s="22">
        <f t="shared" si="4"/>
        <v>3272</v>
      </c>
      <c r="Q23" s="21">
        <f t="shared" si="5"/>
        <v>0.74533029612756263</v>
      </c>
      <c r="R23" s="16">
        <f>SUM(R13:R22)</f>
        <v>836</v>
      </c>
      <c r="S23" s="18">
        <f t="shared" si="6"/>
        <v>0.19848053181386516</v>
      </c>
      <c r="T23" s="17">
        <f>SUM(T13:T22)</f>
        <v>1118</v>
      </c>
      <c r="U23" s="21">
        <f t="shared" si="7"/>
        <v>0.25466970387243737</v>
      </c>
      <c r="V23" s="16">
        <f>SUM(V13:V22)</f>
        <v>183</v>
      </c>
      <c r="W23" s="16">
        <f t="shared" si="8"/>
        <v>462</v>
      </c>
    </row>
    <row r="24" spans="1:23" x14ac:dyDescent="0.2">
      <c r="A24" s="23" t="s">
        <v>51</v>
      </c>
      <c r="B24" s="11">
        <v>1126</v>
      </c>
      <c r="C24" s="11">
        <v>727</v>
      </c>
      <c r="D24" s="12">
        <v>765</v>
      </c>
      <c r="E24" s="11">
        <v>70</v>
      </c>
      <c r="F24" s="20">
        <f t="shared" si="0"/>
        <v>9.6286107290233833E-2</v>
      </c>
      <c r="G24" s="14">
        <v>102</v>
      </c>
      <c r="H24" s="15">
        <f t="shared" si="1"/>
        <v>0.13333333333333333</v>
      </c>
      <c r="I24" s="11">
        <v>53</v>
      </c>
      <c r="J24" s="12">
        <v>70</v>
      </c>
      <c r="K24" s="11">
        <v>12</v>
      </c>
      <c r="L24" s="11">
        <v>418</v>
      </c>
      <c r="M24" s="12">
        <v>467</v>
      </c>
      <c r="N24" s="11">
        <f t="shared" ref="N24:N50" si="12">E24+I24+K24+L24</f>
        <v>553</v>
      </c>
      <c r="O24" s="13">
        <f t="shared" si="3"/>
        <v>0.76066024759284734</v>
      </c>
      <c r="P24" s="22">
        <f t="shared" si="4"/>
        <v>639</v>
      </c>
      <c r="Q24" s="15">
        <f t="shared" si="5"/>
        <v>0.83529411764705885</v>
      </c>
      <c r="R24" s="11">
        <v>86</v>
      </c>
      <c r="S24" s="13">
        <f t="shared" si="6"/>
        <v>0.11829436038514443</v>
      </c>
      <c r="T24" s="14">
        <v>126</v>
      </c>
      <c r="U24" s="15">
        <f t="shared" si="7"/>
        <v>0.16470588235294117</v>
      </c>
      <c r="V24" s="11">
        <v>23</v>
      </c>
      <c r="W24" s="11">
        <f t="shared" si="8"/>
        <v>65</v>
      </c>
    </row>
    <row r="25" spans="1:23" x14ac:dyDescent="0.2">
      <c r="A25" s="23" t="s">
        <v>56</v>
      </c>
      <c r="B25" s="11">
        <v>3049</v>
      </c>
      <c r="C25" s="11">
        <v>1744</v>
      </c>
      <c r="D25" s="12">
        <v>1854</v>
      </c>
      <c r="E25" s="11">
        <v>217</v>
      </c>
      <c r="F25" s="13">
        <f t="shared" si="0"/>
        <v>0.12442660550458716</v>
      </c>
      <c r="G25" s="14">
        <v>256</v>
      </c>
      <c r="H25" s="15">
        <f t="shared" si="1"/>
        <v>0.13807982740021574</v>
      </c>
      <c r="I25" s="11">
        <v>72</v>
      </c>
      <c r="J25" s="12">
        <v>110</v>
      </c>
      <c r="K25" s="11">
        <v>35</v>
      </c>
      <c r="L25" s="11">
        <v>63</v>
      </c>
      <c r="M25" s="12">
        <v>58</v>
      </c>
      <c r="N25" s="11">
        <f t="shared" si="12"/>
        <v>387</v>
      </c>
      <c r="O25" s="13">
        <f t="shared" si="3"/>
        <v>0.22190366972477063</v>
      </c>
      <c r="P25" s="22">
        <f t="shared" si="4"/>
        <v>424</v>
      </c>
      <c r="Q25" s="15">
        <f t="shared" si="5"/>
        <v>0.22869471413160733</v>
      </c>
      <c r="R25" s="11">
        <v>1150</v>
      </c>
      <c r="S25" s="13">
        <f t="shared" si="6"/>
        <v>0.6594036697247706</v>
      </c>
      <c r="T25" s="14">
        <v>1430</v>
      </c>
      <c r="U25" s="15">
        <f t="shared" si="7"/>
        <v>0.77130528586839264</v>
      </c>
      <c r="V25" s="11">
        <v>60</v>
      </c>
      <c r="W25" s="11">
        <f t="shared" si="8"/>
        <v>147</v>
      </c>
    </row>
    <row r="26" spans="1:23" x14ac:dyDescent="0.2">
      <c r="A26" s="23" t="s">
        <v>90</v>
      </c>
      <c r="B26" s="11">
        <v>47</v>
      </c>
      <c r="C26" s="11">
        <v>34</v>
      </c>
      <c r="D26" s="12">
        <v>33</v>
      </c>
      <c r="E26" s="11">
        <v>3</v>
      </c>
      <c r="F26" s="13">
        <f t="shared" si="0"/>
        <v>8.8235294117647065E-2</v>
      </c>
      <c r="G26" s="14">
        <v>6</v>
      </c>
      <c r="H26" s="15">
        <f t="shared" si="1"/>
        <v>0.18181818181818182</v>
      </c>
      <c r="I26" s="11">
        <v>3</v>
      </c>
      <c r="J26" s="12">
        <v>5</v>
      </c>
      <c r="K26" s="11">
        <v>4</v>
      </c>
      <c r="L26" s="11">
        <v>0</v>
      </c>
      <c r="M26" s="12">
        <v>3</v>
      </c>
      <c r="N26" s="11">
        <f t="shared" si="12"/>
        <v>10</v>
      </c>
      <c r="O26" s="13">
        <f t="shared" si="3"/>
        <v>0.29411764705882354</v>
      </c>
      <c r="P26" s="22">
        <f t="shared" si="4"/>
        <v>14</v>
      </c>
      <c r="Q26" s="15">
        <f t="shared" si="5"/>
        <v>0.42424242424242425</v>
      </c>
      <c r="R26" s="11">
        <v>14</v>
      </c>
      <c r="S26" s="13">
        <f t="shared" si="6"/>
        <v>0.41176470588235292</v>
      </c>
      <c r="T26" s="14">
        <v>19</v>
      </c>
      <c r="U26" s="15">
        <f t="shared" si="7"/>
        <v>0.5757575757575758</v>
      </c>
      <c r="V26" s="11">
        <v>1</v>
      </c>
      <c r="W26" s="11">
        <f t="shared" si="8"/>
        <v>9</v>
      </c>
    </row>
    <row r="27" spans="1:23" x14ac:dyDescent="0.2">
      <c r="A27" s="23" t="s">
        <v>57</v>
      </c>
      <c r="B27" s="11">
        <v>142</v>
      </c>
      <c r="C27" s="11">
        <v>113</v>
      </c>
      <c r="D27" s="12">
        <v>117</v>
      </c>
      <c r="E27" s="11">
        <v>6</v>
      </c>
      <c r="F27" s="13">
        <f t="shared" si="0"/>
        <v>5.3097345132743362E-2</v>
      </c>
      <c r="G27" s="14">
        <v>5</v>
      </c>
      <c r="H27" s="15">
        <f t="shared" si="1"/>
        <v>4.2735042735042736E-2</v>
      </c>
      <c r="I27" s="11">
        <v>4</v>
      </c>
      <c r="J27" s="12">
        <v>4</v>
      </c>
      <c r="K27" s="11">
        <v>0</v>
      </c>
      <c r="L27" s="11">
        <v>1</v>
      </c>
      <c r="M27" s="12">
        <v>1</v>
      </c>
      <c r="N27" s="11">
        <f t="shared" si="12"/>
        <v>11</v>
      </c>
      <c r="O27" s="13">
        <f t="shared" si="3"/>
        <v>9.7345132743362831E-2</v>
      </c>
      <c r="P27" s="22">
        <f t="shared" si="4"/>
        <v>10</v>
      </c>
      <c r="Q27" s="15">
        <f t="shared" si="5"/>
        <v>8.5470085470085472E-2</v>
      </c>
      <c r="R27" s="11">
        <v>101</v>
      </c>
      <c r="S27" s="13">
        <f t="shared" si="6"/>
        <v>0.89380530973451322</v>
      </c>
      <c r="T27" s="14">
        <v>107</v>
      </c>
      <c r="U27" s="15">
        <f t="shared" si="7"/>
        <v>0.9145299145299145</v>
      </c>
      <c r="V27" s="11">
        <v>1</v>
      </c>
      <c r="W27" s="11">
        <f t="shared" si="8"/>
        <v>0</v>
      </c>
    </row>
    <row r="28" spans="1:23" x14ac:dyDescent="0.2">
      <c r="A28" s="23" t="s">
        <v>58</v>
      </c>
      <c r="B28" s="11">
        <v>241</v>
      </c>
      <c r="C28" s="11">
        <v>164</v>
      </c>
      <c r="D28" s="12">
        <v>155</v>
      </c>
      <c r="E28" s="11">
        <v>36</v>
      </c>
      <c r="F28" s="13">
        <f t="shared" si="0"/>
        <v>0.21951219512195122</v>
      </c>
      <c r="G28" s="14">
        <v>40</v>
      </c>
      <c r="H28" s="15">
        <f t="shared" si="1"/>
        <v>0.25806451612903225</v>
      </c>
      <c r="I28" s="11">
        <v>20</v>
      </c>
      <c r="J28" s="12">
        <v>32</v>
      </c>
      <c r="K28" s="11">
        <v>12</v>
      </c>
      <c r="L28" s="11">
        <v>2</v>
      </c>
      <c r="M28" s="12">
        <v>6</v>
      </c>
      <c r="N28" s="11">
        <f t="shared" si="12"/>
        <v>70</v>
      </c>
      <c r="O28" s="13">
        <f t="shared" si="3"/>
        <v>0.42682926829268292</v>
      </c>
      <c r="P28" s="22">
        <f t="shared" si="4"/>
        <v>78</v>
      </c>
      <c r="Q28" s="15">
        <f t="shared" si="5"/>
        <v>0.50322580645161286</v>
      </c>
      <c r="R28" s="11">
        <v>78</v>
      </c>
      <c r="S28" s="13">
        <f t="shared" si="6"/>
        <v>0.47560975609756095</v>
      </c>
      <c r="T28" s="14">
        <v>77</v>
      </c>
      <c r="U28" s="15">
        <f t="shared" si="7"/>
        <v>0.49677419354838709</v>
      </c>
      <c r="V28" s="11">
        <v>1</v>
      </c>
      <c r="W28" s="11">
        <f t="shared" si="8"/>
        <v>15</v>
      </c>
    </row>
    <row r="29" spans="1:23" x14ac:dyDescent="0.2">
      <c r="A29" s="23" t="s">
        <v>59</v>
      </c>
      <c r="B29" s="11">
        <v>73</v>
      </c>
      <c r="C29" s="11">
        <v>50</v>
      </c>
      <c r="D29" s="12">
        <v>55</v>
      </c>
      <c r="E29" s="11">
        <v>13</v>
      </c>
      <c r="F29" s="13">
        <f t="shared" si="0"/>
        <v>0.26</v>
      </c>
      <c r="G29" s="14">
        <v>36</v>
      </c>
      <c r="H29" s="15">
        <f t="shared" si="1"/>
        <v>0.65454545454545454</v>
      </c>
      <c r="I29" s="11">
        <v>4</v>
      </c>
      <c r="J29" s="12">
        <v>4</v>
      </c>
      <c r="K29" s="11">
        <v>9</v>
      </c>
      <c r="L29" s="11">
        <v>3</v>
      </c>
      <c r="M29" s="12">
        <v>1</v>
      </c>
      <c r="N29" s="11">
        <f t="shared" si="12"/>
        <v>29</v>
      </c>
      <c r="O29" s="13">
        <f t="shared" si="3"/>
        <v>0.57999999999999996</v>
      </c>
      <c r="P29" s="22">
        <f t="shared" si="4"/>
        <v>41</v>
      </c>
      <c r="Q29" s="15">
        <f t="shared" si="5"/>
        <v>0.74545454545454548</v>
      </c>
      <c r="R29" s="11">
        <v>16</v>
      </c>
      <c r="S29" s="13">
        <f t="shared" si="6"/>
        <v>0.32</v>
      </c>
      <c r="T29" s="14">
        <v>14</v>
      </c>
      <c r="U29" s="15">
        <f t="shared" si="7"/>
        <v>0.25454545454545452</v>
      </c>
      <c r="V29" s="11">
        <v>5</v>
      </c>
      <c r="W29" s="11">
        <f t="shared" si="8"/>
        <v>0</v>
      </c>
    </row>
    <row r="30" spans="1:23" x14ac:dyDescent="0.2">
      <c r="A30" s="23" t="s">
        <v>60</v>
      </c>
      <c r="B30" s="11">
        <v>241</v>
      </c>
      <c r="C30" s="11">
        <v>134</v>
      </c>
      <c r="D30" s="12">
        <v>147</v>
      </c>
      <c r="E30" s="11">
        <v>17</v>
      </c>
      <c r="F30" s="13">
        <f t="shared" si="0"/>
        <v>0.12686567164179105</v>
      </c>
      <c r="G30" s="14">
        <v>31</v>
      </c>
      <c r="H30" s="15">
        <f t="shared" si="1"/>
        <v>0.21088435374149661</v>
      </c>
      <c r="I30" s="11">
        <v>8</v>
      </c>
      <c r="J30" s="12">
        <v>19</v>
      </c>
      <c r="K30" s="11">
        <v>13</v>
      </c>
      <c r="L30" s="11">
        <v>15</v>
      </c>
      <c r="M30" s="12">
        <v>16</v>
      </c>
      <c r="N30" s="11">
        <f t="shared" si="12"/>
        <v>53</v>
      </c>
      <c r="O30" s="13">
        <f t="shared" si="3"/>
        <v>0.39552238805970147</v>
      </c>
      <c r="P30" s="22">
        <f t="shared" si="4"/>
        <v>66</v>
      </c>
      <c r="Q30" s="15">
        <f t="shared" si="5"/>
        <v>0.44897959183673469</v>
      </c>
      <c r="R30" s="11">
        <v>45</v>
      </c>
      <c r="S30" s="13">
        <f t="shared" si="6"/>
        <v>0.33582089552238809</v>
      </c>
      <c r="T30" s="14">
        <v>81</v>
      </c>
      <c r="U30" s="15">
        <f t="shared" si="7"/>
        <v>0.55102040816326525</v>
      </c>
      <c r="V30" s="11">
        <v>3</v>
      </c>
      <c r="W30" s="11">
        <f t="shared" si="8"/>
        <v>33</v>
      </c>
    </row>
    <row r="31" spans="1:23" x14ac:dyDescent="0.2">
      <c r="A31" s="23" t="s">
        <v>61</v>
      </c>
      <c r="B31" s="11">
        <v>528</v>
      </c>
      <c r="C31" s="11">
        <v>382</v>
      </c>
      <c r="D31" s="12">
        <v>405</v>
      </c>
      <c r="E31" s="11">
        <v>181</v>
      </c>
      <c r="F31" s="13">
        <f t="shared" si="0"/>
        <v>0.47382198952879578</v>
      </c>
      <c r="G31" s="14">
        <v>277</v>
      </c>
      <c r="H31" s="15">
        <f t="shared" si="1"/>
        <v>0.68395061728395057</v>
      </c>
      <c r="I31" s="11">
        <v>4</v>
      </c>
      <c r="J31" s="12">
        <v>25</v>
      </c>
      <c r="K31" s="11">
        <v>102</v>
      </c>
      <c r="L31" s="11">
        <v>9</v>
      </c>
      <c r="M31" s="12">
        <v>38</v>
      </c>
      <c r="N31" s="11">
        <f t="shared" si="12"/>
        <v>296</v>
      </c>
      <c r="O31" s="13">
        <f t="shared" si="3"/>
        <v>0.77486910994764402</v>
      </c>
      <c r="P31" s="22">
        <f t="shared" si="4"/>
        <v>340</v>
      </c>
      <c r="Q31" s="15">
        <f t="shared" si="5"/>
        <v>0.83950617283950613</v>
      </c>
      <c r="R31" s="11">
        <v>47</v>
      </c>
      <c r="S31" s="13">
        <f t="shared" si="6"/>
        <v>0.12303664921465969</v>
      </c>
      <c r="T31" s="14">
        <v>65</v>
      </c>
      <c r="U31" s="15">
        <f t="shared" si="7"/>
        <v>0.16049382716049382</v>
      </c>
      <c r="V31" s="11">
        <v>8</v>
      </c>
      <c r="W31" s="11">
        <f t="shared" si="8"/>
        <v>31</v>
      </c>
    </row>
    <row r="32" spans="1:23" x14ac:dyDescent="0.2">
      <c r="A32" s="23" t="s">
        <v>62</v>
      </c>
      <c r="B32" s="11">
        <v>349</v>
      </c>
      <c r="C32" s="11">
        <v>218</v>
      </c>
      <c r="D32" s="12">
        <v>223</v>
      </c>
      <c r="E32" s="11">
        <v>108</v>
      </c>
      <c r="F32" s="13">
        <f t="shared" si="0"/>
        <v>0.49541284403669728</v>
      </c>
      <c r="G32" s="14">
        <v>148</v>
      </c>
      <c r="H32" s="15">
        <f t="shared" si="1"/>
        <v>0.66367713004484308</v>
      </c>
      <c r="I32" s="11">
        <v>20</v>
      </c>
      <c r="J32" s="12">
        <v>29</v>
      </c>
      <c r="K32" s="11">
        <v>20</v>
      </c>
      <c r="L32" s="11">
        <v>15</v>
      </c>
      <c r="M32" s="12">
        <v>7</v>
      </c>
      <c r="N32" s="11">
        <f t="shared" si="12"/>
        <v>163</v>
      </c>
      <c r="O32" s="13">
        <f t="shared" si="3"/>
        <v>0.74770642201834858</v>
      </c>
      <c r="P32" s="22">
        <f t="shared" si="4"/>
        <v>184</v>
      </c>
      <c r="Q32" s="15">
        <f t="shared" si="5"/>
        <v>0.82511210762331844</v>
      </c>
      <c r="R32" s="11">
        <v>35</v>
      </c>
      <c r="S32" s="13">
        <f t="shared" si="6"/>
        <v>0.16055045871559634</v>
      </c>
      <c r="T32" s="14">
        <v>41</v>
      </c>
      <c r="U32" s="15">
        <f t="shared" si="7"/>
        <v>0.18385650224215247</v>
      </c>
      <c r="V32" s="11">
        <v>1</v>
      </c>
      <c r="W32" s="11">
        <f t="shared" si="8"/>
        <v>19</v>
      </c>
    </row>
    <row r="33" spans="1:23" x14ac:dyDescent="0.2">
      <c r="A33" s="23" t="s">
        <v>63</v>
      </c>
      <c r="B33" s="11">
        <v>169</v>
      </c>
      <c r="C33" s="11">
        <v>81</v>
      </c>
      <c r="D33" s="12">
        <v>100</v>
      </c>
      <c r="E33" s="11">
        <v>9</v>
      </c>
      <c r="F33" s="13">
        <f t="shared" si="0"/>
        <v>0.1111111111111111</v>
      </c>
      <c r="G33" s="14">
        <v>18</v>
      </c>
      <c r="H33" s="15">
        <f t="shared" si="1"/>
        <v>0.18</v>
      </c>
      <c r="I33" s="11">
        <v>25</v>
      </c>
      <c r="J33" s="12">
        <v>29</v>
      </c>
      <c r="K33" s="11">
        <v>4</v>
      </c>
      <c r="L33" s="11">
        <v>7</v>
      </c>
      <c r="M33" s="12">
        <v>14</v>
      </c>
      <c r="N33" s="11">
        <f t="shared" si="12"/>
        <v>45</v>
      </c>
      <c r="O33" s="13">
        <f t="shared" si="3"/>
        <v>0.55555555555555558</v>
      </c>
      <c r="P33" s="22">
        <f t="shared" si="4"/>
        <v>61</v>
      </c>
      <c r="Q33" s="15">
        <f t="shared" si="5"/>
        <v>0.61</v>
      </c>
      <c r="R33" s="11">
        <v>28</v>
      </c>
      <c r="S33" s="13">
        <f t="shared" si="6"/>
        <v>0.34567901234567899</v>
      </c>
      <c r="T33" s="14">
        <v>39</v>
      </c>
      <c r="U33" s="15">
        <f t="shared" si="7"/>
        <v>0.39</v>
      </c>
      <c r="V33" s="11">
        <v>3</v>
      </c>
      <c r="W33" s="11">
        <f t="shared" si="8"/>
        <v>5</v>
      </c>
    </row>
    <row r="34" spans="1:23" x14ac:dyDescent="0.2">
      <c r="A34" s="23" t="s">
        <v>64</v>
      </c>
      <c r="B34" s="11">
        <v>126</v>
      </c>
      <c r="C34" s="11">
        <v>95</v>
      </c>
      <c r="D34" s="12">
        <v>99</v>
      </c>
      <c r="E34" s="11">
        <v>45</v>
      </c>
      <c r="F34" s="13">
        <f t="shared" ref="F34:F50" si="13">E34/C34</f>
        <v>0.47368421052631576</v>
      </c>
      <c r="G34" s="14">
        <v>57</v>
      </c>
      <c r="H34" s="15">
        <f t="shared" ref="H34:H50" si="14">G34/D34</f>
        <v>0.5757575757575758</v>
      </c>
      <c r="I34" s="11">
        <v>6</v>
      </c>
      <c r="J34" s="12">
        <v>7</v>
      </c>
      <c r="K34" s="11">
        <v>8</v>
      </c>
      <c r="L34" s="11">
        <v>11</v>
      </c>
      <c r="M34" s="12">
        <v>4</v>
      </c>
      <c r="N34" s="11">
        <f t="shared" si="12"/>
        <v>70</v>
      </c>
      <c r="O34" s="13">
        <f t="shared" ref="O34:O50" si="15">N34/C34</f>
        <v>0.73684210526315785</v>
      </c>
      <c r="P34" s="22">
        <f t="shared" ref="P34:P50" si="16">G34+J34+M34</f>
        <v>68</v>
      </c>
      <c r="Q34" s="15">
        <f t="shared" ref="Q34:Q50" si="17">P34/D34</f>
        <v>0.68686868686868685</v>
      </c>
      <c r="R34" s="11">
        <v>19</v>
      </c>
      <c r="S34" s="13">
        <f t="shared" ref="S34:S50" si="18">R34/C34</f>
        <v>0.2</v>
      </c>
      <c r="T34" s="14">
        <v>31</v>
      </c>
      <c r="U34" s="15">
        <f t="shared" ref="U34:U50" si="19">T34/D34</f>
        <v>0.31313131313131315</v>
      </c>
      <c r="V34" s="11">
        <v>2</v>
      </c>
      <c r="W34" s="11">
        <f t="shared" ref="W34:W50" si="20">C34-E34-I34-K34-L34-R34-V34</f>
        <v>4</v>
      </c>
    </row>
    <row r="35" spans="1:23" x14ac:dyDescent="0.2">
      <c r="A35" s="23" t="s">
        <v>65</v>
      </c>
      <c r="B35" s="11">
        <v>92</v>
      </c>
      <c r="C35" s="11">
        <v>50</v>
      </c>
      <c r="D35" s="12">
        <v>56</v>
      </c>
      <c r="E35" s="11">
        <v>20</v>
      </c>
      <c r="F35" s="13">
        <f t="shared" si="13"/>
        <v>0.4</v>
      </c>
      <c r="G35" s="14">
        <v>19</v>
      </c>
      <c r="H35" s="15">
        <f t="shared" si="14"/>
        <v>0.3392857142857143</v>
      </c>
      <c r="I35" s="11">
        <v>11</v>
      </c>
      <c r="J35" s="12">
        <v>9</v>
      </c>
      <c r="K35" s="11">
        <v>3</v>
      </c>
      <c r="L35" s="11">
        <v>0</v>
      </c>
      <c r="M35" s="12">
        <v>1</v>
      </c>
      <c r="N35" s="11">
        <f t="shared" si="12"/>
        <v>34</v>
      </c>
      <c r="O35" s="13">
        <f t="shared" si="15"/>
        <v>0.68</v>
      </c>
      <c r="P35" s="22">
        <f t="shared" si="16"/>
        <v>29</v>
      </c>
      <c r="Q35" s="15">
        <f t="shared" si="17"/>
        <v>0.5178571428571429</v>
      </c>
      <c r="R35" s="11">
        <v>13</v>
      </c>
      <c r="S35" s="13">
        <f t="shared" si="18"/>
        <v>0.26</v>
      </c>
      <c r="T35" s="14">
        <v>27</v>
      </c>
      <c r="U35" s="15">
        <f t="shared" si="19"/>
        <v>0.48214285714285715</v>
      </c>
      <c r="V35" s="11">
        <v>1</v>
      </c>
      <c r="W35" s="11">
        <f t="shared" si="20"/>
        <v>2</v>
      </c>
    </row>
    <row r="36" spans="1:23" x14ac:dyDescent="0.2">
      <c r="A36" s="23" t="s">
        <v>67</v>
      </c>
      <c r="B36" s="11">
        <v>1382</v>
      </c>
      <c r="C36" s="11">
        <v>675</v>
      </c>
      <c r="D36" s="12">
        <v>664</v>
      </c>
      <c r="E36" s="11">
        <v>106</v>
      </c>
      <c r="F36" s="13">
        <f t="shared" si="13"/>
        <v>0.15703703703703703</v>
      </c>
      <c r="G36" s="14">
        <v>144</v>
      </c>
      <c r="H36" s="15">
        <f t="shared" si="14"/>
        <v>0.21686746987951808</v>
      </c>
      <c r="I36" s="11">
        <v>61</v>
      </c>
      <c r="J36" s="12">
        <v>89</v>
      </c>
      <c r="K36" s="11">
        <v>15</v>
      </c>
      <c r="L36" s="11">
        <v>43</v>
      </c>
      <c r="M36" s="12">
        <v>45</v>
      </c>
      <c r="N36" s="11">
        <f t="shared" si="12"/>
        <v>225</v>
      </c>
      <c r="O36" s="13">
        <f t="shared" si="15"/>
        <v>0.33333333333333331</v>
      </c>
      <c r="P36" s="22">
        <f t="shared" si="16"/>
        <v>278</v>
      </c>
      <c r="Q36" s="15">
        <f t="shared" si="17"/>
        <v>0.41867469879518071</v>
      </c>
      <c r="R36" s="11">
        <v>293</v>
      </c>
      <c r="S36" s="13">
        <f t="shared" si="18"/>
        <v>0.43407407407407406</v>
      </c>
      <c r="T36" s="14">
        <v>386</v>
      </c>
      <c r="U36" s="15">
        <f t="shared" si="19"/>
        <v>0.58132530120481929</v>
      </c>
      <c r="V36" s="11">
        <v>39</v>
      </c>
      <c r="W36" s="11">
        <f t="shared" si="20"/>
        <v>118</v>
      </c>
    </row>
    <row r="37" spans="1:23" x14ac:dyDescent="0.2">
      <c r="A37" s="23" t="s">
        <v>66</v>
      </c>
      <c r="B37" s="11">
        <v>1276</v>
      </c>
      <c r="C37" s="11">
        <v>759</v>
      </c>
      <c r="D37" s="12">
        <v>619</v>
      </c>
      <c r="E37" s="11">
        <v>68</v>
      </c>
      <c r="F37" s="13">
        <f t="shared" si="13"/>
        <v>8.9591567852437423E-2</v>
      </c>
      <c r="G37" s="14">
        <v>175</v>
      </c>
      <c r="H37" s="15">
        <f t="shared" si="14"/>
        <v>0.28271405492730212</v>
      </c>
      <c r="I37" s="11">
        <v>35</v>
      </c>
      <c r="J37" s="12">
        <v>76</v>
      </c>
      <c r="K37" s="11">
        <v>12</v>
      </c>
      <c r="L37" s="11">
        <v>41</v>
      </c>
      <c r="M37" s="12">
        <v>58</v>
      </c>
      <c r="N37" s="11">
        <f t="shared" si="12"/>
        <v>156</v>
      </c>
      <c r="O37" s="13">
        <f t="shared" si="15"/>
        <v>0.20553359683794467</v>
      </c>
      <c r="P37" s="22">
        <f t="shared" si="16"/>
        <v>309</v>
      </c>
      <c r="Q37" s="15">
        <f t="shared" si="17"/>
        <v>0.49919224555735059</v>
      </c>
      <c r="R37" s="11">
        <v>160</v>
      </c>
      <c r="S37" s="13">
        <f t="shared" si="18"/>
        <v>0.21080368906455862</v>
      </c>
      <c r="T37" s="14">
        <v>310</v>
      </c>
      <c r="U37" s="15">
        <f t="shared" si="19"/>
        <v>0.50080775444264947</v>
      </c>
      <c r="V37" s="11">
        <v>30</v>
      </c>
      <c r="W37" s="11">
        <f t="shared" si="20"/>
        <v>413</v>
      </c>
    </row>
    <row r="38" spans="1:23" x14ac:dyDescent="0.2">
      <c r="A38" s="23" t="s">
        <v>68</v>
      </c>
      <c r="B38" s="11">
        <v>748</v>
      </c>
      <c r="C38" s="11">
        <v>342</v>
      </c>
      <c r="D38" s="12">
        <v>350</v>
      </c>
      <c r="E38" s="11">
        <v>62</v>
      </c>
      <c r="F38" s="13">
        <f t="shared" si="13"/>
        <v>0.18128654970760233</v>
      </c>
      <c r="G38" s="14">
        <v>100</v>
      </c>
      <c r="H38" s="15">
        <f t="shared" si="14"/>
        <v>0.2857142857142857</v>
      </c>
      <c r="I38" s="11">
        <v>25</v>
      </c>
      <c r="J38" s="12">
        <v>44</v>
      </c>
      <c r="K38" s="11">
        <v>18</v>
      </c>
      <c r="L38" s="11">
        <v>41</v>
      </c>
      <c r="M38" s="12">
        <v>41</v>
      </c>
      <c r="N38" s="11">
        <f t="shared" si="12"/>
        <v>146</v>
      </c>
      <c r="O38" s="13">
        <f t="shared" si="15"/>
        <v>0.42690058479532161</v>
      </c>
      <c r="P38" s="22">
        <f t="shared" si="16"/>
        <v>185</v>
      </c>
      <c r="Q38" s="15">
        <f t="shared" si="17"/>
        <v>0.52857142857142858</v>
      </c>
      <c r="R38" s="11">
        <v>131</v>
      </c>
      <c r="S38" s="13">
        <f t="shared" si="18"/>
        <v>0.38304093567251463</v>
      </c>
      <c r="T38" s="14">
        <v>165</v>
      </c>
      <c r="U38" s="15">
        <f t="shared" si="19"/>
        <v>0.47142857142857142</v>
      </c>
      <c r="V38" s="11">
        <v>10</v>
      </c>
      <c r="W38" s="11">
        <f t="shared" si="20"/>
        <v>55</v>
      </c>
    </row>
    <row r="39" spans="1:23" x14ac:dyDescent="0.2">
      <c r="A39" s="23" t="s">
        <v>69</v>
      </c>
      <c r="B39" s="11">
        <v>82</v>
      </c>
      <c r="C39" s="11">
        <v>54</v>
      </c>
      <c r="D39" s="12">
        <v>56</v>
      </c>
      <c r="E39" s="11">
        <v>8</v>
      </c>
      <c r="F39" s="13">
        <f t="shared" si="13"/>
        <v>0.14814814814814814</v>
      </c>
      <c r="G39" s="14">
        <v>17</v>
      </c>
      <c r="H39" s="15">
        <f t="shared" si="14"/>
        <v>0.30357142857142855</v>
      </c>
      <c r="I39" s="11">
        <v>14</v>
      </c>
      <c r="J39" s="12">
        <v>15</v>
      </c>
      <c r="K39" s="11">
        <v>3</v>
      </c>
      <c r="L39" s="11">
        <v>15</v>
      </c>
      <c r="M39" s="12">
        <v>14</v>
      </c>
      <c r="N39" s="11">
        <f t="shared" si="12"/>
        <v>40</v>
      </c>
      <c r="O39" s="13">
        <f t="shared" si="15"/>
        <v>0.7407407407407407</v>
      </c>
      <c r="P39" s="22">
        <f t="shared" si="16"/>
        <v>46</v>
      </c>
      <c r="Q39" s="15">
        <f t="shared" si="17"/>
        <v>0.8214285714285714</v>
      </c>
      <c r="R39" s="11">
        <v>7</v>
      </c>
      <c r="S39" s="13">
        <f t="shared" si="18"/>
        <v>0.12962962962962962</v>
      </c>
      <c r="T39" s="14">
        <v>10</v>
      </c>
      <c r="U39" s="15">
        <f t="shared" si="19"/>
        <v>0.17857142857142858</v>
      </c>
      <c r="V39" s="11">
        <v>3</v>
      </c>
      <c r="W39" s="11">
        <f t="shared" si="20"/>
        <v>4</v>
      </c>
    </row>
    <row r="40" spans="1:23" x14ac:dyDescent="0.2">
      <c r="A40" s="23" t="s">
        <v>70</v>
      </c>
      <c r="B40" s="11">
        <v>138</v>
      </c>
      <c r="C40" s="11">
        <v>114</v>
      </c>
      <c r="D40" s="12">
        <v>116</v>
      </c>
      <c r="E40" s="11">
        <v>90</v>
      </c>
      <c r="F40" s="13">
        <f t="shared" si="13"/>
        <v>0.78947368421052633</v>
      </c>
      <c r="G40" s="14">
        <v>105</v>
      </c>
      <c r="H40" s="15">
        <f t="shared" si="14"/>
        <v>0.90517241379310343</v>
      </c>
      <c r="I40" s="11">
        <v>1</v>
      </c>
      <c r="J40" s="12">
        <v>4</v>
      </c>
      <c r="K40" s="11">
        <v>4</v>
      </c>
      <c r="L40" s="11">
        <v>1</v>
      </c>
      <c r="M40" s="12">
        <v>1</v>
      </c>
      <c r="N40" s="11">
        <f t="shared" si="12"/>
        <v>96</v>
      </c>
      <c r="O40" s="13">
        <f t="shared" si="15"/>
        <v>0.84210526315789469</v>
      </c>
      <c r="P40" s="22">
        <f t="shared" si="16"/>
        <v>110</v>
      </c>
      <c r="Q40" s="15">
        <f t="shared" si="17"/>
        <v>0.94827586206896552</v>
      </c>
      <c r="R40" s="11">
        <v>6</v>
      </c>
      <c r="S40" s="13">
        <f t="shared" si="18"/>
        <v>5.2631578947368418E-2</v>
      </c>
      <c r="T40" s="14">
        <v>6</v>
      </c>
      <c r="U40" s="15">
        <f t="shared" si="19"/>
        <v>5.1724137931034482E-2</v>
      </c>
      <c r="V40" s="11">
        <v>1</v>
      </c>
      <c r="W40" s="11">
        <f t="shared" si="20"/>
        <v>11</v>
      </c>
    </row>
    <row r="41" spans="1:23" x14ac:dyDescent="0.2">
      <c r="A41" s="23" t="s">
        <v>71</v>
      </c>
      <c r="B41" s="11">
        <v>133</v>
      </c>
      <c r="C41" s="11">
        <v>76</v>
      </c>
      <c r="D41" s="12">
        <v>82</v>
      </c>
      <c r="E41" s="11">
        <v>20</v>
      </c>
      <c r="F41" s="13">
        <f t="shared" si="13"/>
        <v>0.26315789473684209</v>
      </c>
      <c r="G41" s="14">
        <v>31</v>
      </c>
      <c r="H41" s="15">
        <f t="shared" si="14"/>
        <v>0.37804878048780488</v>
      </c>
      <c r="I41" s="11">
        <v>0</v>
      </c>
      <c r="J41" s="12">
        <v>2</v>
      </c>
      <c r="K41" s="11">
        <v>14</v>
      </c>
      <c r="L41" s="11">
        <v>19</v>
      </c>
      <c r="M41" s="12">
        <v>26</v>
      </c>
      <c r="N41" s="11">
        <f t="shared" si="12"/>
        <v>53</v>
      </c>
      <c r="O41" s="13">
        <f t="shared" si="15"/>
        <v>0.69736842105263153</v>
      </c>
      <c r="P41" s="22">
        <f t="shared" si="16"/>
        <v>59</v>
      </c>
      <c r="Q41" s="15">
        <f t="shared" si="17"/>
        <v>0.71951219512195119</v>
      </c>
      <c r="R41" s="11">
        <v>10</v>
      </c>
      <c r="S41" s="13">
        <f t="shared" si="18"/>
        <v>0.13157894736842105</v>
      </c>
      <c r="T41" s="14">
        <v>23</v>
      </c>
      <c r="U41" s="15">
        <f t="shared" si="19"/>
        <v>0.28048780487804881</v>
      </c>
      <c r="V41" s="11">
        <v>0</v>
      </c>
      <c r="W41" s="11">
        <f t="shared" si="20"/>
        <v>13</v>
      </c>
    </row>
    <row r="42" spans="1:23" x14ac:dyDescent="0.2">
      <c r="A42" s="23" t="s">
        <v>72</v>
      </c>
      <c r="B42" s="11">
        <v>204</v>
      </c>
      <c r="C42" s="11">
        <v>123</v>
      </c>
      <c r="D42" s="12">
        <v>131</v>
      </c>
      <c r="E42" s="11">
        <v>84</v>
      </c>
      <c r="F42" s="13">
        <f t="shared" si="13"/>
        <v>0.68292682926829273</v>
      </c>
      <c r="G42" s="14">
        <v>107</v>
      </c>
      <c r="H42" s="15">
        <f t="shared" si="14"/>
        <v>0.81679389312977102</v>
      </c>
      <c r="I42" s="11">
        <v>6</v>
      </c>
      <c r="J42" s="12">
        <v>5</v>
      </c>
      <c r="K42" s="11">
        <v>4</v>
      </c>
      <c r="L42" s="11">
        <v>17</v>
      </c>
      <c r="M42" s="12">
        <v>12</v>
      </c>
      <c r="N42" s="11">
        <f t="shared" si="12"/>
        <v>111</v>
      </c>
      <c r="O42" s="13">
        <f t="shared" si="15"/>
        <v>0.90243902439024393</v>
      </c>
      <c r="P42" s="22">
        <f t="shared" si="16"/>
        <v>124</v>
      </c>
      <c r="Q42" s="15">
        <f t="shared" si="17"/>
        <v>0.94656488549618323</v>
      </c>
      <c r="R42" s="11">
        <v>4</v>
      </c>
      <c r="S42" s="13">
        <f t="shared" si="18"/>
        <v>3.2520325203252036E-2</v>
      </c>
      <c r="T42" s="14">
        <v>7</v>
      </c>
      <c r="U42" s="15">
        <f t="shared" si="19"/>
        <v>5.3435114503816793E-2</v>
      </c>
      <c r="V42" s="11">
        <v>1</v>
      </c>
      <c r="W42" s="11">
        <f t="shared" si="20"/>
        <v>7</v>
      </c>
    </row>
    <row r="43" spans="1:23" x14ac:dyDescent="0.2">
      <c r="A43" s="23" t="s">
        <v>73</v>
      </c>
      <c r="B43" s="11">
        <v>185</v>
      </c>
      <c r="C43" s="11">
        <v>131</v>
      </c>
      <c r="D43" s="12">
        <v>142</v>
      </c>
      <c r="E43" s="11">
        <v>34</v>
      </c>
      <c r="F43" s="13">
        <f t="shared" si="13"/>
        <v>0.25954198473282442</v>
      </c>
      <c r="G43" s="14">
        <v>36</v>
      </c>
      <c r="H43" s="15">
        <f t="shared" si="14"/>
        <v>0.25352112676056338</v>
      </c>
      <c r="I43" s="11">
        <v>11</v>
      </c>
      <c r="J43" s="12">
        <v>19</v>
      </c>
      <c r="K43" s="11">
        <v>15</v>
      </c>
      <c r="L43" s="11">
        <v>11</v>
      </c>
      <c r="M43" s="12">
        <v>17</v>
      </c>
      <c r="N43" s="11">
        <f t="shared" si="12"/>
        <v>71</v>
      </c>
      <c r="O43" s="13">
        <f t="shared" si="15"/>
        <v>0.5419847328244275</v>
      </c>
      <c r="P43" s="22">
        <f t="shared" si="16"/>
        <v>72</v>
      </c>
      <c r="Q43" s="15">
        <f t="shared" si="17"/>
        <v>0.50704225352112675</v>
      </c>
      <c r="R43" s="11">
        <v>53</v>
      </c>
      <c r="S43" s="13">
        <f t="shared" si="18"/>
        <v>0.40458015267175573</v>
      </c>
      <c r="T43" s="14">
        <v>70</v>
      </c>
      <c r="U43" s="15">
        <f t="shared" si="19"/>
        <v>0.49295774647887325</v>
      </c>
      <c r="V43" s="11">
        <v>0</v>
      </c>
      <c r="W43" s="11">
        <f t="shared" si="20"/>
        <v>7</v>
      </c>
    </row>
    <row r="44" spans="1:23" x14ac:dyDescent="0.2">
      <c r="A44" s="23" t="s">
        <v>74</v>
      </c>
      <c r="B44" s="11">
        <v>296</v>
      </c>
      <c r="C44" s="11">
        <v>226</v>
      </c>
      <c r="D44" s="12">
        <v>226</v>
      </c>
      <c r="E44" s="11">
        <v>72</v>
      </c>
      <c r="F44" s="13">
        <f t="shared" si="13"/>
        <v>0.31858407079646017</v>
      </c>
      <c r="G44" s="14">
        <v>88</v>
      </c>
      <c r="H44" s="15">
        <f t="shared" si="14"/>
        <v>0.38938053097345132</v>
      </c>
      <c r="I44" s="11">
        <v>100</v>
      </c>
      <c r="J44" s="12">
        <v>104</v>
      </c>
      <c r="K44" s="11">
        <v>17</v>
      </c>
      <c r="L44" s="11">
        <v>7</v>
      </c>
      <c r="M44" s="12">
        <v>12</v>
      </c>
      <c r="N44" s="11">
        <f t="shared" si="12"/>
        <v>196</v>
      </c>
      <c r="O44" s="13">
        <f t="shared" si="15"/>
        <v>0.86725663716814161</v>
      </c>
      <c r="P44" s="22">
        <f t="shared" si="16"/>
        <v>204</v>
      </c>
      <c r="Q44" s="15">
        <f t="shared" si="17"/>
        <v>0.90265486725663713</v>
      </c>
      <c r="R44" s="11">
        <v>18</v>
      </c>
      <c r="S44" s="13">
        <f t="shared" si="18"/>
        <v>7.9646017699115043E-2</v>
      </c>
      <c r="T44" s="14">
        <v>22</v>
      </c>
      <c r="U44" s="15">
        <f t="shared" si="19"/>
        <v>9.7345132743362831E-2</v>
      </c>
      <c r="V44" s="11">
        <v>3</v>
      </c>
      <c r="W44" s="11">
        <f t="shared" si="20"/>
        <v>9</v>
      </c>
    </row>
    <row r="45" spans="1:23" x14ac:dyDescent="0.2">
      <c r="A45" s="23" t="s">
        <v>75</v>
      </c>
      <c r="B45" s="11">
        <v>274</v>
      </c>
      <c r="C45" s="11">
        <v>171</v>
      </c>
      <c r="D45" s="12">
        <v>176</v>
      </c>
      <c r="E45" s="11">
        <v>57</v>
      </c>
      <c r="F45" s="13">
        <f t="shared" si="13"/>
        <v>0.33333333333333331</v>
      </c>
      <c r="G45" s="14">
        <v>81</v>
      </c>
      <c r="H45" s="15">
        <f t="shared" si="14"/>
        <v>0.46022727272727271</v>
      </c>
      <c r="I45" s="11">
        <v>12</v>
      </c>
      <c r="J45" s="12">
        <v>18</v>
      </c>
      <c r="K45" s="11">
        <v>11</v>
      </c>
      <c r="L45" s="11">
        <v>41</v>
      </c>
      <c r="M45" s="12">
        <v>39</v>
      </c>
      <c r="N45" s="11">
        <f t="shared" si="12"/>
        <v>121</v>
      </c>
      <c r="O45" s="13">
        <f t="shared" si="15"/>
        <v>0.70760233918128657</v>
      </c>
      <c r="P45" s="22">
        <f t="shared" si="16"/>
        <v>138</v>
      </c>
      <c r="Q45" s="15">
        <f t="shared" si="17"/>
        <v>0.78409090909090906</v>
      </c>
      <c r="R45" s="11">
        <v>36</v>
      </c>
      <c r="S45" s="13">
        <f t="shared" si="18"/>
        <v>0.21052631578947367</v>
      </c>
      <c r="T45" s="14">
        <v>38</v>
      </c>
      <c r="U45" s="15">
        <f t="shared" si="19"/>
        <v>0.21590909090909091</v>
      </c>
      <c r="V45" s="11">
        <v>3</v>
      </c>
      <c r="W45" s="11">
        <f t="shared" si="20"/>
        <v>11</v>
      </c>
    </row>
    <row r="46" spans="1:23" x14ac:dyDescent="0.2">
      <c r="A46" s="23" t="s">
        <v>76</v>
      </c>
      <c r="B46" s="11">
        <v>277</v>
      </c>
      <c r="C46" s="11">
        <v>191</v>
      </c>
      <c r="D46" s="12">
        <v>200</v>
      </c>
      <c r="E46" s="11">
        <v>25</v>
      </c>
      <c r="F46" s="13">
        <f t="shared" si="13"/>
        <v>0.13089005235602094</v>
      </c>
      <c r="G46" s="14">
        <v>43</v>
      </c>
      <c r="H46" s="15">
        <f t="shared" si="14"/>
        <v>0.215</v>
      </c>
      <c r="I46" s="11">
        <v>15</v>
      </c>
      <c r="J46" s="12">
        <v>24</v>
      </c>
      <c r="K46" s="11">
        <v>9</v>
      </c>
      <c r="L46" s="11">
        <v>99</v>
      </c>
      <c r="M46" s="12">
        <v>105</v>
      </c>
      <c r="N46" s="11">
        <f t="shared" si="12"/>
        <v>148</v>
      </c>
      <c r="O46" s="13">
        <f t="shared" si="15"/>
        <v>0.77486910994764402</v>
      </c>
      <c r="P46" s="22">
        <f t="shared" si="16"/>
        <v>172</v>
      </c>
      <c r="Q46" s="15">
        <f t="shared" si="17"/>
        <v>0.86</v>
      </c>
      <c r="R46" s="11">
        <v>28</v>
      </c>
      <c r="S46" s="13">
        <f t="shared" si="18"/>
        <v>0.14659685863874344</v>
      </c>
      <c r="T46" s="14">
        <v>28</v>
      </c>
      <c r="U46" s="15">
        <f t="shared" si="19"/>
        <v>0.14000000000000001</v>
      </c>
      <c r="V46" s="11">
        <v>5</v>
      </c>
      <c r="W46" s="11">
        <f t="shared" si="20"/>
        <v>10</v>
      </c>
    </row>
    <row r="47" spans="1:23" x14ac:dyDescent="0.2">
      <c r="A47" s="23" t="s">
        <v>77</v>
      </c>
      <c r="B47" s="11">
        <v>178</v>
      </c>
      <c r="C47" s="11">
        <v>70</v>
      </c>
      <c r="D47" s="12">
        <v>74</v>
      </c>
      <c r="E47" s="11">
        <v>12</v>
      </c>
      <c r="F47" s="13">
        <f t="shared" si="13"/>
        <v>0.17142857142857143</v>
      </c>
      <c r="G47" s="14">
        <v>21</v>
      </c>
      <c r="H47" s="15">
        <f t="shared" si="14"/>
        <v>0.28378378378378377</v>
      </c>
      <c r="I47" s="11">
        <v>4</v>
      </c>
      <c r="J47" s="12">
        <v>8</v>
      </c>
      <c r="K47" s="11">
        <v>5</v>
      </c>
      <c r="L47" s="11">
        <v>16</v>
      </c>
      <c r="M47" s="12">
        <v>18</v>
      </c>
      <c r="N47" s="11">
        <f t="shared" si="12"/>
        <v>37</v>
      </c>
      <c r="O47" s="13">
        <f t="shared" si="15"/>
        <v>0.52857142857142858</v>
      </c>
      <c r="P47" s="22">
        <f t="shared" si="16"/>
        <v>47</v>
      </c>
      <c r="Q47" s="15">
        <f t="shared" si="17"/>
        <v>0.63513513513513509</v>
      </c>
      <c r="R47" s="11">
        <v>21</v>
      </c>
      <c r="S47" s="13">
        <f t="shared" si="18"/>
        <v>0.3</v>
      </c>
      <c r="T47" s="14">
        <v>27</v>
      </c>
      <c r="U47" s="15">
        <f t="shared" si="19"/>
        <v>0.36486486486486486</v>
      </c>
      <c r="V47" s="11">
        <v>1</v>
      </c>
      <c r="W47" s="11">
        <f t="shared" si="20"/>
        <v>11</v>
      </c>
    </row>
    <row r="48" spans="1:23" x14ac:dyDescent="0.2">
      <c r="A48" s="23" t="s">
        <v>78</v>
      </c>
      <c r="B48" s="11">
        <v>301</v>
      </c>
      <c r="C48" s="11">
        <v>163</v>
      </c>
      <c r="D48" s="12">
        <v>171</v>
      </c>
      <c r="E48" s="11">
        <v>35</v>
      </c>
      <c r="F48" s="13">
        <f t="shared" si="13"/>
        <v>0.21472392638036811</v>
      </c>
      <c r="G48" s="14">
        <v>50</v>
      </c>
      <c r="H48" s="15">
        <f t="shared" si="14"/>
        <v>0.29239766081871343</v>
      </c>
      <c r="I48" s="11">
        <v>16</v>
      </c>
      <c r="J48" s="12">
        <v>26</v>
      </c>
      <c r="K48" s="11">
        <v>13</v>
      </c>
      <c r="L48" s="11">
        <v>5</v>
      </c>
      <c r="M48" s="12">
        <v>13</v>
      </c>
      <c r="N48" s="11">
        <f t="shared" si="12"/>
        <v>69</v>
      </c>
      <c r="O48" s="13">
        <f t="shared" si="15"/>
        <v>0.42331288343558282</v>
      </c>
      <c r="P48" s="22">
        <f t="shared" si="16"/>
        <v>89</v>
      </c>
      <c r="Q48" s="15">
        <f t="shared" si="17"/>
        <v>0.52046783625730997</v>
      </c>
      <c r="R48" s="11">
        <v>79</v>
      </c>
      <c r="S48" s="13">
        <f t="shared" si="18"/>
        <v>0.48466257668711654</v>
      </c>
      <c r="T48" s="14">
        <v>82</v>
      </c>
      <c r="U48" s="15">
        <f t="shared" si="19"/>
        <v>0.47953216374269003</v>
      </c>
      <c r="V48" s="11">
        <v>7</v>
      </c>
      <c r="W48" s="11">
        <f t="shared" si="20"/>
        <v>8</v>
      </c>
    </row>
    <row r="49" spans="1:23" s="3" customFormat="1" x14ac:dyDescent="0.2">
      <c r="A49" s="24" t="s">
        <v>412</v>
      </c>
      <c r="B49" s="16">
        <f>SUM(B24:B48)</f>
        <v>11657</v>
      </c>
      <c r="C49" s="16">
        <f>SUM(C24:C48)</f>
        <v>6887</v>
      </c>
      <c r="D49" s="17">
        <f>SUM(D24:D48)</f>
        <v>7016</v>
      </c>
      <c r="E49" s="16">
        <f>SUM(E24:E48)</f>
        <v>1398</v>
      </c>
      <c r="F49" s="18">
        <f t="shared" si="13"/>
        <v>0.20299114273268476</v>
      </c>
      <c r="G49" s="22">
        <f>SUM(G24:G48)</f>
        <v>1993</v>
      </c>
      <c r="H49" s="21">
        <f t="shared" si="14"/>
        <v>0.28406499429874571</v>
      </c>
      <c r="I49" s="16">
        <f>SUM(I24:I48)</f>
        <v>530</v>
      </c>
      <c r="J49" s="17">
        <f>SUM(J24:J48)</f>
        <v>777</v>
      </c>
      <c r="K49" s="16">
        <f>SUM(K24:K48)</f>
        <v>362</v>
      </c>
      <c r="L49" s="16">
        <f>SUM(L24:L48)</f>
        <v>900</v>
      </c>
      <c r="M49" s="17">
        <f>SUM(M24:M48)</f>
        <v>1017</v>
      </c>
      <c r="N49" s="16">
        <f t="shared" si="12"/>
        <v>3190</v>
      </c>
      <c r="O49" s="18">
        <f t="shared" si="15"/>
        <v>0.46319152025555393</v>
      </c>
      <c r="P49" s="22">
        <f t="shared" si="16"/>
        <v>3787</v>
      </c>
      <c r="Q49" s="21">
        <f t="shared" si="17"/>
        <v>0.53976624857468647</v>
      </c>
      <c r="R49" s="16">
        <f>SUM(R24:R48)</f>
        <v>2478</v>
      </c>
      <c r="S49" s="18">
        <f t="shared" si="18"/>
        <v>0.35980833454334255</v>
      </c>
      <c r="T49" s="22">
        <f>SUM(T24:T48)</f>
        <v>3231</v>
      </c>
      <c r="U49" s="21">
        <f t="shared" si="19"/>
        <v>0.46051881413911061</v>
      </c>
      <c r="V49" s="16">
        <f>SUM(V24:V48)</f>
        <v>212</v>
      </c>
      <c r="W49" s="16">
        <f t="shared" si="20"/>
        <v>1007</v>
      </c>
    </row>
    <row r="50" spans="1:23" s="3" customFormat="1" x14ac:dyDescent="0.2">
      <c r="A50" s="24" t="s">
        <v>83</v>
      </c>
      <c r="B50" s="16">
        <f>B49+B23+B12</f>
        <v>68458</v>
      </c>
      <c r="C50" s="16">
        <f>C49+C23+C12</f>
        <v>35888</v>
      </c>
      <c r="D50" s="17">
        <f>D49+D23+D12</f>
        <v>37221</v>
      </c>
      <c r="E50" s="16">
        <f>E49+E23+E12</f>
        <v>8440</v>
      </c>
      <c r="F50" s="18">
        <f t="shared" si="13"/>
        <v>0.23517610343290235</v>
      </c>
      <c r="G50" s="17">
        <f>G49+G23+G12</f>
        <v>12472</v>
      </c>
      <c r="H50" s="21">
        <f t="shared" si="14"/>
        <v>0.33507965933209749</v>
      </c>
      <c r="I50" s="16">
        <f>I49+I23+I12</f>
        <v>3160</v>
      </c>
      <c r="J50" s="17">
        <f>J49+J23+J12</f>
        <v>4582</v>
      </c>
      <c r="K50" s="16">
        <f>K49+K23+K12</f>
        <v>1991</v>
      </c>
      <c r="L50" s="16">
        <f>L49+L23+L12</f>
        <v>3540</v>
      </c>
      <c r="M50" s="17">
        <f>M49+M23+M12</f>
        <v>4222</v>
      </c>
      <c r="N50" s="16">
        <f t="shared" si="12"/>
        <v>17131</v>
      </c>
      <c r="O50" s="18">
        <f t="shared" si="15"/>
        <v>0.47734618814088275</v>
      </c>
      <c r="P50" s="22">
        <f t="shared" si="16"/>
        <v>21276</v>
      </c>
      <c r="Q50" s="21">
        <f t="shared" si="17"/>
        <v>0.5716127992262432</v>
      </c>
      <c r="R50" s="16">
        <f>R49+R23+R12</f>
        <v>12795</v>
      </c>
      <c r="S50" s="18">
        <f t="shared" si="18"/>
        <v>0.35652585822559074</v>
      </c>
      <c r="T50" s="17">
        <f>T49+T23+T12</f>
        <v>15934</v>
      </c>
      <c r="U50" s="21">
        <f t="shared" si="19"/>
        <v>0.42809166868165821</v>
      </c>
      <c r="V50" s="16">
        <f>V49+V23+V12</f>
        <v>1439</v>
      </c>
      <c r="W50" s="16">
        <f t="shared" si="20"/>
        <v>4523</v>
      </c>
    </row>
  </sheetData>
  <pageMargins left="0.7" right="0.7" top="0.75" bottom="0.75" header="0.3" footer="0.3"/>
  <pageSetup paperSize="8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A7AEF-1E4D-F148-8F2E-B4BF770C51AC}">
  <sheetPr>
    <pageSetUpPr fitToPage="1"/>
  </sheetPr>
  <dimension ref="A1:X48"/>
  <sheetViews>
    <sheetView zoomScale="99" workbookViewId="0">
      <selection sqref="A1:XFD1048576"/>
    </sheetView>
  </sheetViews>
  <sheetFormatPr baseColWidth="10" defaultRowHeight="16" x14ac:dyDescent="0.2"/>
  <cols>
    <col min="1" max="1" width="16.1640625" bestFit="1" customWidth="1"/>
    <col min="2" max="3" width="10.83203125" style="1"/>
    <col min="4" max="4" width="10.83203125" style="8"/>
    <col min="5" max="5" width="10.83203125" style="1"/>
    <col min="6" max="6" width="10.83203125" style="2"/>
    <col min="7" max="7" width="10.83203125" style="9"/>
    <col min="8" max="8" width="10.83203125" style="10"/>
    <col min="9" max="9" width="10.83203125" style="1"/>
    <col min="10" max="10" width="10.83203125" style="8"/>
    <col min="11" max="12" width="10.83203125" style="1"/>
    <col min="13" max="13" width="10.83203125" style="8"/>
    <col min="14" max="14" width="10.83203125" style="1"/>
    <col min="15" max="15" width="10.83203125" style="2"/>
    <col min="16" max="16" width="10.83203125" style="9"/>
    <col min="17" max="17" width="10.83203125" style="10"/>
    <col min="18" max="18" width="10.83203125" style="1"/>
    <col min="19" max="19" width="10.83203125" style="2"/>
    <col min="20" max="20" width="10.83203125" style="9"/>
    <col min="21" max="21" width="12.83203125" style="10" customWidth="1"/>
    <col min="22" max="23" width="10.83203125" style="1"/>
  </cols>
  <sheetData>
    <row r="1" spans="1:23" x14ac:dyDescent="0.2">
      <c r="A1" s="23"/>
      <c r="B1" s="11" t="s">
        <v>394</v>
      </c>
      <c r="C1" s="11" t="s">
        <v>373</v>
      </c>
      <c r="D1" s="12" t="s">
        <v>395</v>
      </c>
      <c r="E1" s="11" t="s">
        <v>376</v>
      </c>
      <c r="F1" s="13" t="s">
        <v>378</v>
      </c>
      <c r="G1" s="14" t="s">
        <v>377</v>
      </c>
      <c r="H1" s="15" t="s">
        <v>379</v>
      </c>
      <c r="I1" s="11" t="s">
        <v>380</v>
      </c>
      <c r="J1" s="12" t="s">
        <v>381</v>
      </c>
      <c r="K1" s="11" t="s">
        <v>396</v>
      </c>
      <c r="L1" s="11" t="s">
        <v>397</v>
      </c>
      <c r="M1" s="12" t="s">
        <v>398</v>
      </c>
      <c r="N1" s="11" t="s">
        <v>383</v>
      </c>
      <c r="O1" s="13" t="s">
        <v>399</v>
      </c>
      <c r="P1" s="14" t="s">
        <v>385</v>
      </c>
      <c r="Q1" s="15" t="s">
        <v>400</v>
      </c>
      <c r="R1" s="11" t="s">
        <v>401</v>
      </c>
      <c r="S1" s="13" t="s">
        <v>390</v>
      </c>
      <c r="T1" s="14" t="s">
        <v>402</v>
      </c>
      <c r="U1" s="15" t="s">
        <v>403</v>
      </c>
      <c r="V1" s="11" t="s">
        <v>404</v>
      </c>
      <c r="W1" s="11" t="s">
        <v>391</v>
      </c>
    </row>
    <row r="2" spans="1:23" x14ac:dyDescent="0.2">
      <c r="A2" s="23" t="s">
        <v>84</v>
      </c>
      <c r="B2" s="11">
        <v>112</v>
      </c>
      <c r="C2" s="11">
        <v>88</v>
      </c>
      <c r="D2" s="12">
        <v>90</v>
      </c>
      <c r="E2" s="11">
        <v>53</v>
      </c>
      <c r="F2" s="13">
        <f t="shared" ref="F2:F48" si="0">E2/C2</f>
        <v>0.60227272727272729</v>
      </c>
      <c r="G2" s="14">
        <v>65</v>
      </c>
      <c r="H2" s="15">
        <f t="shared" ref="H2:H48" si="1">G2/D2</f>
        <v>0.72222222222222221</v>
      </c>
      <c r="I2" s="11">
        <v>4</v>
      </c>
      <c r="J2" s="12">
        <v>3</v>
      </c>
      <c r="K2" s="11">
        <v>4</v>
      </c>
      <c r="L2" s="11">
        <v>0</v>
      </c>
      <c r="M2" s="12">
        <v>2</v>
      </c>
      <c r="N2" s="11">
        <f t="shared" ref="N2:N48" si="2">E2+I2+K2+L2</f>
        <v>61</v>
      </c>
      <c r="O2" s="13">
        <f t="shared" ref="O2:O48" si="3">N2/C2</f>
        <v>0.69318181818181823</v>
      </c>
      <c r="P2" s="14">
        <f t="shared" ref="P2:P47" si="4">G2+J2+M2</f>
        <v>70</v>
      </c>
      <c r="Q2" s="15">
        <f t="shared" ref="Q2:Q48" si="5">P2/D2</f>
        <v>0.77777777777777779</v>
      </c>
      <c r="R2" s="11">
        <v>17</v>
      </c>
      <c r="S2" s="13">
        <f t="shared" ref="S2:S48" si="6">R2/C2</f>
        <v>0.19318181818181818</v>
      </c>
      <c r="T2" s="14">
        <v>20</v>
      </c>
      <c r="U2" s="15">
        <f t="shared" ref="U2:U48" si="7">T2/D2</f>
        <v>0.22222222222222221</v>
      </c>
      <c r="V2" s="11">
        <v>3</v>
      </c>
      <c r="W2" s="11">
        <f t="shared" ref="W2:W47" si="8">C2-E2-I2-K2-L2-R2-V2</f>
        <v>7</v>
      </c>
    </row>
    <row r="3" spans="1:23" x14ac:dyDescent="0.2">
      <c r="A3" s="23" t="s">
        <v>85</v>
      </c>
      <c r="B3" s="11">
        <v>342</v>
      </c>
      <c r="C3" s="11">
        <v>242</v>
      </c>
      <c r="D3" s="12">
        <v>241</v>
      </c>
      <c r="E3" s="11">
        <v>79</v>
      </c>
      <c r="F3" s="13">
        <f t="shared" si="0"/>
        <v>0.32644628099173556</v>
      </c>
      <c r="G3" s="14">
        <v>104</v>
      </c>
      <c r="H3" s="15">
        <f t="shared" si="1"/>
        <v>0.43153526970954359</v>
      </c>
      <c r="I3" s="11">
        <v>14</v>
      </c>
      <c r="J3" s="12">
        <v>42</v>
      </c>
      <c r="K3" s="11">
        <v>38</v>
      </c>
      <c r="L3" s="11">
        <v>19</v>
      </c>
      <c r="M3" s="12">
        <v>31</v>
      </c>
      <c r="N3" s="11">
        <f t="shared" si="2"/>
        <v>150</v>
      </c>
      <c r="O3" s="13">
        <f t="shared" si="3"/>
        <v>0.6198347107438017</v>
      </c>
      <c r="P3" s="14">
        <f t="shared" si="4"/>
        <v>177</v>
      </c>
      <c r="Q3" s="15">
        <f t="shared" si="5"/>
        <v>0.73443983402489632</v>
      </c>
      <c r="R3" s="11">
        <v>59</v>
      </c>
      <c r="S3" s="13">
        <f t="shared" si="6"/>
        <v>0.24380165289256198</v>
      </c>
      <c r="T3" s="14">
        <v>64</v>
      </c>
      <c r="U3" s="15">
        <f t="shared" si="7"/>
        <v>0.26556016597510373</v>
      </c>
      <c r="V3" s="11">
        <v>5</v>
      </c>
      <c r="W3" s="11">
        <f t="shared" si="8"/>
        <v>28</v>
      </c>
    </row>
    <row r="4" spans="1:23" x14ac:dyDescent="0.2">
      <c r="A4" s="23" t="s">
        <v>86</v>
      </c>
      <c r="B4" s="11">
        <v>535</v>
      </c>
      <c r="C4" s="11">
        <v>302</v>
      </c>
      <c r="D4" s="12">
        <v>286</v>
      </c>
      <c r="E4" s="11">
        <v>63</v>
      </c>
      <c r="F4" s="13">
        <f t="shared" si="0"/>
        <v>0.20860927152317882</v>
      </c>
      <c r="G4" s="14">
        <v>117</v>
      </c>
      <c r="H4" s="15">
        <f t="shared" si="1"/>
        <v>0.40909090909090912</v>
      </c>
      <c r="I4" s="11">
        <v>8</v>
      </c>
      <c r="J4" s="12">
        <v>64</v>
      </c>
      <c r="K4" s="11">
        <v>50</v>
      </c>
      <c r="L4" s="11">
        <v>60</v>
      </c>
      <c r="M4" s="12">
        <v>31</v>
      </c>
      <c r="N4" s="11">
        <f t="shared" si="2"/>
        <v>181</v>
      </c>
      <c r="O4" s="13">
        <f t="shared" si="3"/>
        <v>0.59933774834437081</v>
      </c>
      <c r="P4" s="14">
        <f t="shared" si="4"/>
        <v>212</v>
      </c>
      <c r="Q4" s="15">
        <f t="shared" si="5"/>
        <v>0.74125874125874125</v>
      </c>
      <c r="R4" s="11">
        <v>55</v>
      </c>
      <c r="S4" s="13">
        <f t="shared" si="6"/>
        <v>0.18211920529801323</v>
      </c>
      <c r="T4" s="14">
        <v>72</v>
      </c>
      <c r="U4" s="15">
        <f t="shared" si="7"/>
        <v>0.25174825174825177</v>
      </c>
      <c r="V4" s="11">
        <v>9</v>
      </c>
      <c r="W4" s="11">
        <f t="shared" si="8"/>
        <v>57</v>
      </c>
    </row>
    <row r="5" spans="1:23" x14ac:dyDescent="0.2">
      <c r="A5" s="23" t="s">
        <v>87</v>
      </c>
      <c r="B5" s="11">
        <v>159</v>
      </c>
      <c r="C5" s="11">
        <v>70</v>
      </c>
      <c r="D5" s="12">
        <v>96</v>
      </c>
      <c r="E5" s="11">
        <v>13</v>
      </c>
      <c r="F5" s="13">
        <f t="shared" si="0"/>
        <v>0.18571428571428572</v>
      </c>
      <c r="G5" s="14">
        <v>32</v>
      </c>
      <c r="H5" s="15">
        <f t="shared" si="1"/>
        <v>0.33333333333333331</v>
      </c>
      <c r="I5" s="11">
        <v>2</v>
      </c>
      <c r="J5" s="12">
        <v>14</v>
      </c>
      <c r="K5" s="11">
        <v>21</v>
      </c>
      <c r="L5" s="11">
        <v>10</v>
      </c>
      <c r="M5" s="12">
        <v>15</v>
      </c>
      <c r="N5" s="11">
        <f t="shared" si="2"/>
        <v>46</v>
      </c>
      <c r="O5" s="13">
        <f t="shared" si="3"/>
        <v>0.65714285714285714</v>
      </c>
      <c r="P5" s="14">
        <f t="shared" si="4"/>
        <v>61</v>
      </c>
      <c r="Q5" s="15">
        <f t="shared" si="5"/>
        <v>0.63541666666666663</v>
      </c>
      <c r="R5" s="11">
        <v>18</v>
      </c>
      <c r="S5" s="13">
        <f t="shared" si="6"/>
        <v>0.25714285714285712</v>
      </c>
      <c r="T5" s="14">
        <v>34</v>
      </c>
      <c r="U5" s="15">
        <f t="shared" si="7"/>
        <v>0.35416666666666669</v>
      </c>
      <c r="V5" s="11">
        <v>0</v>
      </c>
      <c r="W5" s="11">
        <f t="shared" si="8"/>
        <v>6</v>
      </c>
    </row>
    <row r="6" spans="1:23" x14ac:dyDescent="0.2">
      <c r="A6" s="23" t="s">
        <v>88</v>
      </c>
      <c r="B6" s="11">
        <v>356</v>
      </c>
      <c r="C6" s="11">
        <v>204</v>
      </c>
      <c r="D6" s="12">
        <v>218</v>
      </c>
      <c r="E6" s="11">
        <v>41</v>
      </c>
      <c r="F6" s="13">
        <f t="shared" si="0"/>
        <v>0.20098039215686275</v>
      </c>
      <c r="G6" s="14">
        <v>104</v>
      </c>
      <c r="H6" s="15">
        <f t="shared" si="1"/>
        <v>0.47706422018348627</v>
      </c>
      <c r="I6" s="11">
        <v>21</v>
      </c>
      <c r="J6" s="12">
        <v>35</v>
      </c>
      <c r="K6" s="11">
        <v>24</v>
      </c>
      <c r="L6" s="11">
        <v>25</v>
      </c>
      <c r="M6" s="12">
        <v>31</v>
      </c>
      <c r="N6" s="11">
        <f t="shared" si="2"/>
        <v>111</v>
      </c>
      <c r="O6" s="13">
        <f t="shared" si="3"/>
        <v>0.54411764705882348</v>
      </c>
      <c r="P6" s="14">
        <f t="shared" si="4"/>
        <v>170</v>
      </c>
      <c r="Q6" s="15">
        <f t="shared" si="5"/>
        <v>0.77981651376146788</v>
      </c>
      <c r="R6" s="11">
        <v>30</v>
      </c>
      <c r="S6" s="13">
        <f t="shared" si="6"/>
        <v>0.14705882352941177</v>
      </c>
      <c r="T6" s="14">
        <v>45</v>
      </c>
      <c r="U6" s="15">
        <f t="shared" si="7"/>
        <v>0.20642201834862386</v>
      </c>
      <c r="V6" s="11">
        <v>5</v>
      </c>
      <c r="W6" s="11">
        <f t="shared" si="8"/>
        <v>58</v>
      </c>
    </row>
    <row r="7" spans="1:23" x14ac:dyDescent="0.2">
      <c r="A7" s="23" t="s">
        <v>89</v>
      </c>
      <c r="B7" s="11">
        <v>1128</v>
      </c>
      <c r="C7" s="11">
        <v>817</v>
      </c>
      <c r="D7" s="12">
        <v>675</v>
      </c>
      <c r="E7" s="11">
        <v>63</v>
      </c>
      <c r="F7" s="13">
        <f t="shared" si="0"/>
        <v>7.711138310893513E-2</v>
      </c>
      <c r="G7" s="14">
        <v>167</v>
      </c>
      <c r="H7" s="15">
        <f t="shared" si="1"/>
        <v>0.24740740740740741</v>
      </c>
      <c r="I7" s="11">
        <v>55</v>
      </c>
      <c r="J7" s="12">
        <v>130</v>
      </c>
      <c r="K7" s="11">
        <v>71</v>
      </c>
      <c r="L7" s="11">
        <v>33</v>
      </c>
      <c r="M7" s="12">
        <v>91</v>
      </c>
      <c r="N7" s="11">
        <f t="shared" si="2"/>
        <v>222</v>
      </c>
      <c r="O7" s="13">
        <f t="shared" si="3"/>
        <v>0.27172582619339047</v>
      </c>
      <c r="P7" s="14">
        <f t="shared" si="4"/>
        <v>388</v>
      </c>
      <c r="Q7" s="15">
        <f t="shared" si="5"/>
        <v>0.57481481481481478</v>
      </c>
      <c r="R7" s="11">
        <v>56</v>
      </c>
      <c r="S7" s="13">
        <f t="shared" si="6"/>
        <v>6.8543451652386775E-2</v>
      </c>
      <c r="T7" s="14">
        <v>265</v>
      </c>
      <c r="U7" s="15">
        <f t="shared" si="7"/>
        <v>0.3925925925925926</v>
      </c>
      <c r="V7" s="11">
        <v>28</v>
      </c>
      <c r="W7" s="11">
        <f t="shared" si="8"/>
        <v>511</v>
      </c>
    </row>
    <row r="8" spans="1:23" x14ac:dyDescent="0.2">
      <c r="A8" s="23" t="s">
        <v>117</v>
      </c>
      <c r="B8" s="11">
        <v>146</v>
      </c>
      <c r="C8" s="11">
        <v>65</v>
      </c>
      <c r="D8" s="12">
        <v>73</v>
      </c>
      <c r="E8" s="11">
        <v>18</v>
      </c>
      <c r="F8" s="13">
        <f t="shared" si="0"/>
        <v>0.27692307692307694</v>
      </c>
      <c r="G8" s="14">
        <v>34</v>
      </c>
      <c r="H8" s="15">
        <f t="shared" si="1"/>
        <v>0.46575342465753422</v>
      </c>
      <c r="I8" s="11">
        <v>6</v>
      </c>
      <c r="J8" s="12">
        <v>11</v>
      </c>
      <c r="K8" s="11">
        <v>6</v>
      </c>
      <c r="L8" s="11">
        <v>16</v>
      </c>
      <c r="M8" s="12">
        <v>16</v>
      </c>
      <c r="N8" s="11">
        <f t="shared" si="2"/>
        <v>46</v>
      </c>
      <c r="O8" s="13">
        <f t="shared" si="3"/>
        <v>0.70769230769230773</v>
      </c>
      <c r="P8" s="14">
        <f t="shared" si="4"/>
        <v>61</v>
      </c>
      <c r="Q8" s="15">
        <f t="shared" si="5"/>
        <v>0.83561643835616439</v>
      </c>
      <c r="R8" s="11">
        <v>5</v>
      </c>
      <c r="S8" s="13">
        <f t="shared" si="6"/>
        <v>7.6923076923076927E-2</v>
      </c>
      <c r="T8" s="14">
        <v>19</v>
      </c>
      <c r="U8" s="15">
        <f t="shared" si="7"/>
        <v>0.26027397260273971</v>
      </c>
      <c r="V8" s="11">
        <v>0</v>
      </c>
      <c r="W8" s="11">
        <f t="shared" si="8"/>
        <v>14</v>
      </c>
    </row>
    <row r="9" spans="1:23" x14ac:dyDescent="0.2">
      <c r="A9" s="23" t="s">
        <v>91</v>
      </c>
      <c r="B9" s="11">
        <v>167</v>
      </c>
      <c r="C9" s="11">
        <v>105</v>
      </c>
      <c r="D9" s="12">
        <v>101</v>
      </c>
      <c r="E9" s="11">
        <v>19</v>
      </c>
      <c r="F9" s="13">
        <f t="shared" si="0"/>
        <v>0.18095238095238095</v>
      </c>
      <c r="G9" s="14">
        <v>54</v>
      </c>
      <c r="H9" s="15">
        <f t="shared" si="1"/>
        <v>0.53465346534653468</v>
      </c>
      <c r="I9" s="11">
        <v>5</v>
      </c>
      <c r="J9" s="12">
        <v>19</v>
      </c>
      <c r="K9" s="11">
        <v>16</v>
      </c>
      <c r="L9" s="11">
        <v>8</v>
      </c>
      <c r="M9" s="12">
        <v>10</v>
      </c>
      <c r="N9" s="11">
        <f t="shared" si="2"/>
        <v>48</v>
      </c>
      <c r="O9" s="13">
        <f t="shared" si="3"/>
        <v>0.45714285714285713</v>
      </c>
      <c r="P9" s="14">
        <f t="shared" si="4"/>
        <v>83</v>
      </c>
      <c r="Q9" s="15">
        <f t="shared" si="5"/>
        <v>0.82178217821782173</v>
      </c>
      <c r="R9" s="11">
        <v>4</v>
      </c>
      <c r="S9" s="13">
        <f t="shared" si="6"/>
        <v>3.8095238095238099E-2</v>
      </c>
      <c r="T9" s="14">
        <v>16</v>
      </c>
      <c r="U9" s="15">
        <f t="shared" si="7"/>
        <v>0.15841584158415842</v>
      </c>
      <c r="V9" s="11">
        <v>4</v>
      </c>
      <c r="W9" s="11">
        <f t="shared" si="8"/>
        <v>49</v>
      </c>
    </row>
    <row r="10" spans="1:23" x14ac:dyDescent="0.2">
      <c r="A10" s="23" t="s">
        <v>92</v>
      </c>
      <c r="B10" s="11">
        <v>118</v>
      </c>
      <c r="C10" s="11">
        <v>83</v>
      </c>
      <c r="D10" s="12">
        <v>68</v>
      </c>
      <c r="E10" s="11">
        <v>10</v>
      </c>
      <c r="F10" s="13">
        <f t="shared" si="0"/>
        <v>0.12048192771084337</v>
      </c>
      <c r="G10" s="14">
        <v>28</v>
      </c>
      <c r="H10" s="15">
        <f t="shared" si="1"/>
        <v>0.41176470588235292</v>
      </c>
      <c r="I10" s="11">
        <v>14</v>
      </c>
      <c r="J10" s="12">
        <v>21</v>
      </c>
      <c r="K10" s="11">
        <v>6</v>
      </c>
      <c r="L10" s="11">
        <v>11</v>
      </c>
      <c r="M10" s="12">
        <v>9</v>
      </c>
      <c r="N10" s="11">
        <f t="shared" si="2"/>
        <v>41</v>
      </c>
      <c r="O10" s="13">
        <f t="shared" si="3"/>
        <v>0.49397590361445781</v>
      </c>
      <c r="P10" s="14">
        <f t="shared" si="4"/>
        <v>58</v>
      </c>
      <c r="Q10" s="15">
        <f t="shared" si="5"/>
        <v>0.8529411764705882</v>
      </c>
      <c r="R10" s="11">
        <v>9</v>
      </c>
      <c r="S10" s="13">
        <f t="shared" si="6"/>
        <v>0.10843373493975904</v>
      </c>
      <c r="T10" s="14">
        <v>10</v>
      </c>
      <c r="U10" s="15">
        <f t="shared" si="7"/>
        <v>0.14705882352941177</v>
      </c>
      <c r="V10" s="11">
        <v>4</v>
      </c>
      <c r="W10" s="11">
        <f t="shared" si="8"/>
        <v>29</v>
      </c>
    </row>
    <row r="11" spans="1:23" x14ac:dyDescent="0.2">
      <c r="A11" s="23" t="s">
        <v>93</v>
      </c>
      <c r="B11" s="11">
        <v>632</v>
      </c>
      <c r="C11" s="11">
        <v>386</v>
      </c>
      <c r="D11" s="12">
        <v>360</v>
      </c>
      <c r="E11" s="11">
        <v>80</v>
      </c>
      <c r="F11" s="13">
        <f t="shared" si="0"/>
        <v>0.20725388601036268</v>
      </c>
      <c r="G11" s="14">
        <v>135</v>
      </c>
      <c r="H11" s="15">
        <f t="shared" si="1"/>
        <v>0.375</v>
      </c>
      <c r="I11" s="11">
        <v>19</v>
      </c>
      <c r="J11" s="12">
        <v>53</v>
      </c>
      <c r="K11" s="11">
        <v>35</v>
      </c>
      <c r="L11" s="11">
        <v>138</v>
      </c>
      <c r="M11" s="12">
        <v>115</v>
      </c>
      <c r="N11" s="11">
        <f t="shared" si="2"/>
        <v>272</v>
      </c>
      <c r="O11" s="13">
        <f t="shared" si="3"/>
        <v>0.70466321243523311</v>
      </c>
      <c r="P11" s="14">
        <f t="shared" si="4"/>
        <v>303</v>
      </c>
      <c r="Q11" s="15">
        <f t="shared" si="5"/>
        <v>0.84166666666666667</v>
      </c>
      <c r="R11" s="11">
        <v>36</v>
      </c>
      <c r="S11" s="13">
        <f t="shared" si="6"/>
        <v>9.3264248704663211E-2</v>
      </c>
      <c r="T11" s="14">
        <v>52</v>
      </c>
      <c r="U11" s="15">
        <f t="shared" si="7"/>
        <v>0.14444444444444443</v>
      </c>
      <c r="V11" s="11">
        <v>15</v>
      </c>
      <c r="W11" s="11">
        <f t="shared" si="8"/>
        <v>63</v>
      </c>
    </row>
    <row r="12" spans="1:23" x14ac:dyDescent="0.2">
      <c r="A12" s="23" t="s">
        <v>94</v>
      </c>
      <c r="B12" s="11">
        <v>2413</v>
      </c>
      <c r="C12" s="11">
        <v>1796</v>
      </c>
      <c r="D12" s="12">
        <v>1812</v>
      </c>
      <c r="E12" s="11">
        <v>298</v>
      </c>
      <c r="F12" s="13">
        <f t="shared" si="0"/>
        <v>0.16592427616926503</v>
      </c>
      <c r="G12" s="14">
        <v>452</v>
      </c>
      <c r="H12" s="15">
        <f t="shared" si="1"/>
        <v>0.24944812362030905</v>
      </c>
      <c r="I12" s="11">
        <v>94</v>
      </c>
      <c r="J12" s="12">
        <v>153</v>
      </c>
      <c r="K12" s="11">
        <v>89</v>
      </c>
      <c r="L12" s="11">
        <v>89</v>
      </c>
      <c r="M12" s="12">
        <v>112</v>
      </c>
      <c r="N12" s="11">
        <f t="shared" si="2"/>
        <v>570</v>
      </c>
      <c r="O12" s="13">
        <f t="shared" si="3"/>
        <v>0.31737193763919824</v>
      </c>
      <c r="P12" s="14">
        <f t="shared" si="4"/>
        <v>717</v>
      </c>
      <c r="Q12" s="15">
        <f t="shared" si="5"/>
        <v>0.39569536423841062</v>
      </c>
      <c r="R12" s="11">
        <v>897</v>
      </c>
      <c r="S12" s="13">
        <f t="shared" si="6"/>
        <v>0.49944320712694878</v>
      </c>
      <c r="T12" s="14">
        <v>1073</v>
      </c>
      <c r="U12" s="15">
        <f t="shared" si="7"/>
        <v>0.59216335540838849</v>
      </c>
      <c r="V12" s="11">
        <v>43</v>
      </c>
      <c r="W12" s="11">
        <f t="shared" si="8"/>
        <v>286</v>
      </c>
    </row>
    <row r="13" spans="1:23" x14ac:dyDescent="0.2">
      <c r="A13" s="23" t="s">
        <v>95</v>
      </c>
      <c r="B13" s="11">
        <v>2598</v>
      </c>
      <c r="C13" s="11">
        <v>1588</v>
      </c>
      <c r="D13" s="12">
        <v>1545</v>
      </c>
      <c r="E13" s="11">
        <v>345</v>
      </c>
      <c r="F13" s="13">
        <f t="shared" si="0"/>
        <v>0.2172544080604534</v>
      </c>
      <c r="G13" s="14">
        <v>526</v>
      </c>
      <c r="H13" s="15">
        <f t="shared" si="1"/>
        <v>0.34045307443365697</v>
      </c>
      <c r="I13" s="11">
        <v>166</v>
      </c>
      <c r="J13" s="12">
        <v>261</v>
      </c>
      <c r="K13" s="11">
        <v>62</v>
      </c>
      <c r="L13" s="11">
        <v>317</v>
      </c>
      <c r="M13" s="12">
        <v>346</v>
      </c>
      <c r="N13" s="11">
        <f t="shared" si="2"/>
        <v>890</v>
      </c>
      <c r="O13" s="13">
        <f t="shared" si="3"/>
        <v>0.56045340050377834</v>
      </c>
      <c r="P13" s="14">
        <f t="shared" si="4"/>
        <v>1133</v>
      </c>
      <c r="Q13" s="15">
        <f t="shared" si="5"/>
        <v>0.73333333333333328</v>
      </c>
      <c r="R13" s="11">
        <v>268</v>
      </c>
      <c r="S13" s="13">
        <f t="shared" si="6"/>
        <v>0.16876574307304787</v>
      </c>
      <c r="T13" s="14">
        <v>370</v>
      </c>
      <c r="U13" s="15">
        <f t="shared" si="7"/>
        <v>0.23948220064724918</v>
      </c>
      <c r="V13" s="11">
        <v>35</v>
      </c>
      <c r="W13" s="11">
        <f t="shared" si="8"/>
        <v>395</v>
      </c>
    </row>
    <row r="14" spans="1:23" x14ac:dyDescent="0.2">
      <c r="A14" s="23" t="s">
        <v>96</v>
      </c>
      <c r="B14" s="11">
        <v>285</v>
      </c>
      <c r="C14" s="11">
        <v>179</v>
      </c>
      <c r="D14" s="12">
        <v>182</v>
      </c>
      <c r="E14" s="11">
        <v>42</v>
      </c>
      <c r="F14" s="13">
        <f t="shared" si="0"/>
        <v>0.23463687150837989</v>
      </c>
      <c r="G14" s="14">
        <v>77</v>
      </c>
      <c r="H14" s="15">
        <f t="shared" si="1"/>
        <v>0.42307692307692307</v>
      </c>
      <c r="I14" s="11">
        <v>10</v>
      </c>
      <c r="J14" s="12">
        <v>19</v>
      </c>
      <c r="K14" s="11">
        <v>54</v>
      </c>
      <c r="L14" s="11">
        <v>12</v>
      </c>
      <c r="M14" s="12">
        <v>42</v>
      </c>
      <c r="N14" s="11">
        <f t="shared" si="2"/>
        <v>118</v>
      </c>
      <c r="O14" s="13">
        <f t="shared" si="3"/>
        <v>0.65921787709497204</v>
      </c>
      <c r="P14" s="14">
        <f t="shared" si="4"/>
        <v>138</v>
      </c>
      <c r="Q14" s="15">
        <f t="shared" si="5"/>
        <v>0.75824175824175821</v>
      </c>
      <c r="R14" s="11">
        <v>30</v>
      </c>
      <c r="S14" s="13">
        <f t="shared" si="6"/>
        <v>0.16759776536312848</v>
      </c>
      <c r="T14" s="14">
        <v>43</v>
      </c>
      <c r="U14" s="15">
        <f t="shared" si="7"/>
        <v>0.23626373626373626</v>
      </c>
      <c r="V14" s="11">
        <v>10</v>
      </c>
      <c r="W14" s="11">
        <f t="shared" si="8"/>
        <v>21</v>
      </c>
    </row>
    <row r="15" spans="1:23" x14ac:dyDescent="0.2">
      <c r="A15" s="23" t="s">
        <v>97</v>
      </c>
      <c r="B15" s="11">
        <v>104</v>
      </c>
      <c r="C15" s="11">
        <v>70</v>
      </c>
      <c r="D15" s="12">
        <v>72</v>
      </c>
      <c r="E15" s="11">
        <v>47</v>
      </c>
      <c r="F15" s="13">
        <f t="shared" si="0"/>
        <v>0.67142857142857137</v>
      </c>
      <c r="G15" s="14">
        <v>55</v>
      </c>
      <c r="H15" s="15">
        <f t="shared" si="1"/>
        <v>0.76388888888888884</v>
      </c>
      <c r="I15" s="11">
        <v>3</v>
      </c>
      <c r="J15" s="12">
        <v>5</v>
      </c>
      <c r="K15" s="11">
        <v>1</v>
      </c>
      <c r="L15" s="11">
        <v>1</v>
      </c>
      <c r="M15" s="12">
        <v>2</v>
      </c>
      <c r="N15" s="11">
        <f t="shared" si="2"/>
        <v>52</v>
      </c>
      <c r="O15" s="13">
        <f t="shared" si="3"/>
        <v>0.74285714285714288</v>
      </c>
      <c r="P15" s="14">
        <f t="shared" si="4"/>
        <v>62</v>
      </c>
      <c r="Q15" s="15">
        <f t="shared" si="5"/>
        <v>0.86111111111111116</v>
      </c>
      <c r="R15" s="11">
        <v>4</v>
      </c>
      <c r="S15" s="13">
        <f t="shared" si="6"/>
        <v>5.7142857142857141E-2</v>
      </c>
      <c r="T15" s="14">
        <v>10</v>
      </c>
      <c r="U15" s="15">
        <f t="shared" si="7"/>
        <v>0.1388888888888889</v>
      </c>
      <c r="V15" s="11">
        <v>1</v>
      </c>
      <c r="W15" s="11">
        <f t="shared" si="8"/>
        <v>13</v>
      </c>
    </row>
    <row r="16" spans="1:23" x14ac:dyDescent="0.2">
      <c r="A16" s="23" t="s">
        <v>98</v>
      </c>
      <c r="B16" s="11">
        <v>105</v>
      </c>
      <c r="C16" s="11">
        <v>88</v>
      </c>
      <c r="D16" s="12">
        <v>83</v>
      </c>
      <c r="E16" s="11">
        <v>7</v>
      </c>
      <c r="F16" s="13">
        <f t="shared" si="0"/>
        <v>7.9545454545454544E-2</v>
      </c>
      <c r="G16" s="14">
        <v>12</v>
      </c>
      <c r="H16" s="15">
        <f t="shared" si="1"/>
        <v>0.14457831325301204</v>
      </c>
      <c r="I16" s="11">
        <v>8</v>
      </c>
      <c r="J16" s="12">
        <v>16</v>
      </c>
      <c r="K16" s="11">
        <v>56</v>
      </c>
      <c r="L16" s="11">
        <v>3</v>
      </c>
      <c r="M16" s="12">
        <v>47</v>
      </c>
      <c r="N16" s="11">
        <f t="shared" si="2"/>
        <v>74</v>
      </c>
      <c r="O16" s="13">
        <f t="shared" si="3"/>
        <v>0.84090909090909094</v>
      </c>
      <c r="P16" s="14">
        <f t="shared" si="4"/>
        <v>75</v>
      </c>
      <c r="Q16" s="15">
        <f t="shared" si="5"/>
        <v>0.90361445783132532</v>
      </c>
      <c r="R16" s="11">
        <v>3</v>
      </c>
      <c r="S16" s="13">
        <f t="shared" si="6"/>
        <v>3.4090909090909088E-2</v>
      </c>
      <c r="T16" s="14">
        <v>8</v>
      </c>
      <c r="U16" s="15">
        <f t="shared" si="7"/>
        <v>9.6385542168674704E-2</v>
      </c>
      <c r="V16" s="11">
        <v>2</v>
      </c>
      <c r="W16" s="11">
        <f t="shared" si="8"/>
        <v>9</v>
      </c>
    </row>
    <row r="17" spans="1:23" x14ac:dyDescent="0.2">
      <c r="A17" s="23" t="s">
        <v>99</v>
      </c>
      <c r="B17" s="11">
        <v>137</v>
      </c>
      <c r="C17" s="11">
        <v>98</v>
      </c>
      <c r="D17" s="12">
        <v>107</v>
      </c>
      <c r="E17" s="11">
        <v>36</v>
      </c>
      <c r="F17" s="13">
        <f t="shared" si="0"/>
        <v>0.36734693877551022</v>
      </c>
      <c r="G17" s="14">
        <v>63</v>
      </c>
      <c r="H17" s="15">
        <f t="shared" si="1"/>
        <v>0.58878504672897192</v>
      </c>
      <c r="I17" s="11">
        <v>13</v>
      </c>
      <c r="J17" s="12">
        <v>22</v>
      </c>
      <c r="K17" s="11">
        <v>10</v>
      </c>
      <c r="L17" s="11">
        <v>11</v>
      </c>
      <c r="M17" s="12">
        <v>9</v>
      </c>
      <c r="N17" s="11">
        <f t="shared" si="2"/>
        <v>70</v>
      </c>
      <c r="O17" s="13">
        <f t="shared" si="3"/>
        <v>0.7142857142857143</v>
      </c>
      <c r="P17" s="14">
        <f t="shared" si="4"/>
        <v>94</v>
      </c>
      <c r="Q17" s="15">
        <f t="shared" si="5"/>
        <v>0.87850467289719625</v>
      </c>
      <c r="R17" s="11">
        <v>13</v>
      </c>
      <c r="S17" s="13">
        <f t="shared" si="6"/>
        <v>0.1326530612244898</v>
      </c>
      <c r="T17" s="14">
        <v>12</v>
      </c>
      <c r="U17" s="15">
        <f t="shared" si="7"/>
        <v>0.11214953271028037</v>
      </c>
      <c r="V17" s="11">
        <v>6</v>
      </c>
      <c r="W17" s="11">
        <f t="shared" si="8"/>
        <v>9</v>
      </c>
    </row>
    <row r="18" spans="1:23" x14ac:dyDescent="0.2">
      <c r="A18" s="23" t="s">
        <v>100</v>
      </c>
      <c r="B18" s="11">
        <v>62</v>
      </c>
      <c r="C18" s="11">
        <v>45</v>
      </c>
      <c r="D18" s="12">
        <v>16</v>
      </c>
      <c r="E18" s="11">
        <v>1</v>
      </c>
      <c r="F18" s="13">
        <f t="shared" si="0"/>
        <v>2.2222222222222223E-2</v>
      </c>
      <c r="G18" s="14">
        <v>6</v>
      </c>
      <c r="H18" s="15">
        <f t="shared" si="1"/>
        <v>0.375</v>
      </c>
      <c r="I18" s="11">
        <v>1</v>
      </c>
      <c r="J18" s="12">
        <v>3</v>
      </c>
      <c r="K18" s="11">
        <v>0</v>
      </c>
      <c r="L18" s="11">
        <v>1</v>
      </c>
      <c r="M18" s="12">
        <v>2</v>
      </c>
      <c r="N18" s="11">
        <f t="shared" si="2"/>
        <v>3</v>
      </c>
      <c r="O18" s="13">
        <f t="shared" si="3"/>
        <v>6.6666666666666666E-2</v>
      </c>
      <c r="P18" s="14">
        <f t="shared" si="4"/>
        <v>11</v>
      </c>
      <c r="Q18" s="15">
        <f t="shared" si="5"/>
        <v>0.6875</v>
      </c>
      <c r="R18" s="11">
        <v>0</v>
      </c>
      <c r="S18" s="13">
        <f t="shared" si="6"/>
        <v>0</v>
      </c>
      <c r="T18" s="14">
        <v>5</v>
      </c>
      <c r="U18" s="15">
        <f t="shared" si="7"/>
        <v>0.3125</v>
      </c>
      <c r="V18" s="11">
        <v>0</v>
      </c>
      <c r="W18" s="11">
        <f t="shared" si="8"/>
        <v>42</v>
      </c>
    </row>
    <row r="19" spans="1:23" x14ac:dyDescent="0.2">
      <c r="A19" s="23" t="s">
        <v>101</v>
      </c>
      <c r="B19" s="11">
        <v>128</v>
      </c>
      <c r="C19" s="11">
        <v>87</v>
      </c>
      <c r="D19" s="12">
        <v>96</v>
      </c>
      <c r="E19" s="11">
        <v>30</v>
      </c>
      <c r="F19" s="13">
        <f t="shared" si="0"/>
        <v>0.34482758620689657</v>
      </c>
      <c r="G19" s="14">
        <v>34</v>
      </c>
      <c r="H19" s="15">
        <f t="shared" si="1"/>
        <v>0.35416666666666669</v>
      </c>
      <c r="I19" s="11">
        <v>3</v>
      </c>
      <c r="J19" s="12">
        <v>8</v>
      </c>
      <c r="K19" s="11">
        <v>2</v>
      </c>
      <c r="L19" s="11">
        <v>35</v>
      </c>
      <c r="M19" s="12">
        <v>49</v>
      </c>
      <c r="N19" s="11">
        <f t="shared" si="2"/>
        <v>70</v>
      </c>
      <c r="O19" s="13">
        <f t="shared" si="3"/>
        <v>0.8045977011494253</v>
      </c>
      <c r="P19" s="14">
        <f t="shared" si="4"/>
        <v>91</v>
      </c>
      <c r="Q19" s="15">
        <f t="shared" si="5"/>
        <v>0.94791666666666663</v>
      </c>
      <c r="R19" s="11">
        <v>3</v>
      </c>
      <c r="S19" s="13">
        <f t="shared" si="6"/>
        <v>3.4482758620689655E-2</v>
      </c>
      <c r="T19" s="14">
        <v>5</v>
      </c>
      <c r="U19" s="15">
        <f t="shared" si="7"/>
        <v>5.2083333333333336E-2</v>
      </c>
      <c r="V19" s="11">
        <v>9</v>
      </c>
      <c r="W19" s="11">
        <f t="shared" si="8"/>
        <v>5</v>
      </c>
    </row>
    <row r="20" spans="1:23" s="3" customFormat="1" x14ac:dyDescent="0.2">
      <c r="A20" s="24" t="s">
        <v>413</v>
      </c>
      <c r="B20" s="16">
        <f>SUM(B2:B19)</f>
        <v>9527</v>
      </c>
      <c r="C20" s="16">
        <f>SUM(C2:C19)</f>
        <v>6313</v>
      </c>
      <c r="D20" s="17">
        <f>SUM(D2:D19)</f>
        <v>6121</v>
      </c>
      <c r="E20" s="16">
        <f>SUM(E2:E19)</f>
        <v>1245</v>
      </c>
      <c r="F20" s="18">
        <f t="shared" si="0"/>
        <v>0.19721210201172185</v>
      </c>
      <c r="G20" s="22">
        <f>SUM(G2:G19)</f>
        <v>2065</v>
      </c>
      <c r="H20" s="21">
        <f t="shared" si="1"/>
        <v>0.33736317595164189</v>
      </c>
      <c r="I20" s="16">
        <f>SUM(I2:I19)</f>
        <v>446</v>
      </c>
      <c r="J20" s="17">
        <f>SUM(J2:J19)</f>
        <v>879</v>
      </c>
      <c r="K20" s="16">
        <f>SUM(K2:K19)</f>
        <v>545</v>
      </c>
      <c r="L20" s="16">
        <f>SUM(L2:L19)</f>
        <v>789</v>
      </c>
      <c r="M20" s="17">
        <f>SUM(M2:M19)</f>
        <v>960</v>
      </c>
      <c r="N20" s="16">
        <f t="shared" si="2"/>
        <v>3025</v>
      </c>
      <c r="O20" s="18">
        <f t="shared" si="3"/>
        <v>0.47916996673530809</v>
      </c>
      <c r="P20" s="22">
        <f t="shared" si="4"/>
        <v>3904</v>
      </c>
      <c r="Q20" s="21">
        <f t="shared" si="5"/>
        <v>0.63780428034634862</v>
      </c>
      <c r="R20" s="16">
        <f>SUM(R2:R19)</f>
        <v>1507</v>
      </c>
      <c r="S20" s="18">
        <f t="shared" si="6"/>
        <v>0.23871376524631713</v>
      </c>
      <c r="T20" s="22">
        <f>SUM(T2:T19)</f>
        <v>2123</v>
      </c>
      <c r="U20" s="21">
        <f t="shared" si="7"/>
        <v>0.346838751837935</v>
      </c>
      <c r="V20" s="16">
        <f>SUM(V2:V19)</f>
        <v>179</v>
      </c>
      <c r="W20" s="16">
        <f t="shared" si="8"/>
        <v>1602</v>
      </c>
    </row>
    <row r="21" spans="1:23" x14ac:dyDescent="0.2">
      <c r="A21" s="23" t="s">
        <v>102</v>
      </c>
      <c r="B21" s="11">
        <v>53</v>
      </c>
      <c r="C21" s="11">
        <v>44</v>
      </c>
      <c r="D21" s="12">
        <v>43</v>
      </c>
      <c r="E21" s="11">
        <v>27</v>
      </c>
      <c r="F21" s="13">
        <f t="shared" si="0"/>
        <v>0.61363636363636365</v>
      </c>
      <c r="G21" s="14">
        <v>33</v>
      </c>
      <c r="H21" s="15">
        <f t="shared" si="1"/>
        <v>0.76744186046511631</v>
      </c>
      <c r="I21" s="11">
        <v>5</v>
      </c>
      <c r="J21" s="12">
        <v>6</v>
      </c>
      <c r="K21" s="11">
        <v>2</v>
      </c>
      <c r="L21" s="11">
        <v>0</v>
      </c>
      <c r="M21" s="12">
        <v>1</v>
      </c>
      <c r="N21" s="11">
        <f t="shared" si="2"/>
        <v>34</v>
      </c>
      <c r="O21" s="13">
        <f t="shared" si="3"/>
        <v>0.77272727272727271</v>
      </c>
      <c r="P21" s="14">
        <f t="shared" si="4"/>
        <v>40</v>
      </c>
      <c r="Q21" s="15">
        <f t="shared" si="5"/>
        <v>0.93023255813953487</v>
      </c>
      <c r="R21" s="11">
        <v>2</v>
      </c>
      <c r="S21" s="13">
        <f t="shared" si="6"/>
        <v>4.5454545454545456E-2</v>
      </c>
      <c r="T21" s="14">
        <v>2</v>
      </c>
      <c r="U21" s="15">
        <f t="shared" si="7"/>
        <v>4.6511627906976744E-2</v>
      </c>
      <c r="V21" s="11">
        <v>1</v>
      </c>
      <c r="W21" s="11">
        <f t="shared" si="8"/>
        <v>7</v>
      </c>
    </row>
    <row r="22" spans="1:23" x14ac:dyDescent="0.2">
      <c r="A22" s="23" t="s">
        <v>103</v>
      </c>
      <c r="B22" s="11">
        <v>69</v>
      </c>
      <c r="C22" s="11">
        <v>47</v>
      </c>
      <c r="D22" s="12">
        <v>49</v>
      </c>
      <c r="E22" s="11">
        <v>13</v>
      </c>
      <c r="F22" s="13">
        <f t="shared" si="0"/>
        <v>0.27659574468085107</v>
      </c>
      <c r="G22" s="14">
        <v>15</v>
      </c>
      <c r="H22" s="15">
        <f t="shared" si="1"/>
        <v>0.30612244897959184</v>
      </c>
      <c r="I22" s="11">
        <v>0</v>
      </c>
      <c r="J22" s="12">
        <v>0</v>
      </c>
      <c r="K22" s="11">
        <v>0</v>
      </c>
      <c r="L22" s="11">
        <v>1</v>
      </c>
      <c r="M22" s="12">
        <v>0</v>
      </c>
      <c r="N22" s="11">
        <f t="shared" si="2"/>
        <v>14</v>
      </c>
      <c r="O22" s="13">
        <f t="shared" si="3"/>
        <v>0.2978723404255319</v>
      </c>
      <c r="P22" s="14">
        <f t="shared" si="4"/>
        <v>15</v>
      </c>
      <c r="Q22" s="15">
        <f t="shared" si="5"/>
        <v>0.30612244897959184</v>
      </c>
      <c r="R22" s="11">
        <v>27</v>
      </c>
      <c r="S22" s="13">
        <f t="shared" si="6"/>
        <v>0.57446808510638303</v>
      </c>
      <c r="T22" s="14">
        <v>31</v>
      </c>
      <c r="U22" s="15">
        <f t="shared" si="7"/>
        <v>0.63265306122448983</v>
      </c>
      <c r="V22" s="11">
        <v>2</v>
      </c>
      <c r="W22" s="11">
        <f t="shared" si="8"/>
        <v>4</v>
      </c>
    </row>
    <row r="23" spans="1:23" x14ac:dyDescent="0.2">
      <c r="A23" s="23" t="s">
        <v>104</v>
      </c>
      <c r="B23" s="11">
        <v>566</v>
      </c>
      <c r="C23" s="11">
        <v>445</v>
      </c>
      <c r="D23" s="12">
        <v>445</v>
      </c>
      <c r="E23" s="11">
        <v>103</v>
      </c>
      <c r="F23" s="13">
        <f t="shared" si="0"/>
        <v>0.23146067415730337</v>
      </c>
      <c r="G23" s="14">
        <v>128</v>
      </c>
      <c r="H23" s="15">
        <f t="shared" si="1"/>
        <v>0.28764044943820227</v>
      </c>
      <c r="I23" s="11">
        <v>35</v>
      </c>
      <c r="J23" s="12">
        <v>45</v>
      </c>
      <c r="K23" s="11">
        <v>19</v>
      </c>
      <c r="L23" s="11">
        <v>11</v>
      </c>
      <c r="M23" s="12">
        <v>14</v>
      </c>
      <c r="N23" s="11">
        <f t="shared" si="2"/>
        <v>168</v>
      </c>
      <c r="O23" s="13">
        <f t="shared" si="3"/>
        <v>0.37752808988764047</v>
      </c>
      <c r="P23" s="14">
        <f t="shared" si="4"/>
        <v>187</v>
      </c>
      <c r="Q23" s="15">
        <f t="shared" si="5"/>
        <v>0.42022471910112358</v>
      </c>
      <c r="R23" s="11">
        <v>250</v>
      </c>
      <c r="S23" s="13">
        <f t="shared" si="6"/>
        <v>0.5617977528089888</v>
      </c>
      <c r="T23" s="14">
        <v>258</v>
      </c>
      <c r="U23" s="15">
        <f t="shared" si="7"/>
        <v>0.57977528089887642</v>
      </c>
      <c r="V23" s="11">
        <v>5</v>
      </c>
      <c r="W23" s="11">
        <f t="shared" si="8"/>
        <v>22</v>
      </c>
    </row>
    <row r="24" spans="1:23" x14ac:dyDescent="0.2">
      <c r="A24" s="23" t="s">
        <v>105</v>
      </c>
      <c r="B24" s="11">
        <v>89</v>
      </c>
      <c r="C24" s="11">
        <v>68</v>
      </c>
      <c r="D24" s="12">
        <v>73</v>
      </c>
      <c r="E24" s="11">
        <v>14</v>
      </c>
      <c r="F24" s="13">
        <f t="shared" si="0"/>
        <v>0.20588235294117646</v>
      </c>
      <c r="G24" s="14">
        <v>24</v>
      </c>
      <c r="H24" s="15">
        <f t="shared" si="1"/>
        <v>0.32876712328767121</v>
      </c>
      <c r="I24" s="11">
        <v>9</v>
      </c>
      <c r="J24" s="12">
        <v>9</v>
      </c>
      <c r="K24" s="11">
        <v>6</v>
      </c>
      <c r="L24" s="11">
        <v>3</v>
      </c>
      <c r="M24" s="12">
        <v>5</v>
      </c>
      <c r="N24" s="11">
        <f t="shared" si="2"/>
        <v>32</v>
      </c>
      <c r="O24" s="13">
        <f t="shared" si="3"/>
        <v>0.47058823529411764</v>
      </c>
      <c r="P24" s="14">
        <f t="shared" si="4"/>
        <v>38</v>
      </c>
      <c r="Q24" s="15">
        <f t="shared" si="5"/>
        <v>0.52054794520547942</v>
      </c>
      <c r="R24" s="11">
        <v>27</v>
      </c>
      <c r="S24" s="13">
        <f t="shared" si="6"/>
        <v>0.39705882352941174</v>
      </c>
      <c r="T24" s="14">
        <v>34</v>
      </c>
      <c r="U24" s="15">
        <f t="shared" si="7"/>
        <v>0.46575342465753422</v>
      </c>
      <c r="V24" s="11">
        <v>2</v>
      </c>
      <c r="W24" s="11">
        <f t="shared" si="8"/>
        <v>7</v>
      </c>
    </row>
    <row r="25" spans="1:23" x14ac:dyDescent="0.2">
      <c r="A25" s="23" t="s">
        <v>106</v>
      </c>
      <c r="B25" s="11">
        <v>78</v>
      </c>
      <c r="C25" s="11">
        <v>65</v>
      </c>
      <c r="D25" s="12">
        <v>67</v>
      </c>
      <c r="E25" s="11">
        <v>42</v>
      </c>
      <c r="F25" s="13">
        <f t="shared" si="0"/>
        <v>0.64615384615384619</v>
      </c>
      <c r="G25" s="14">
        <v>53</v>
      </c>
      <c r="H25" s="15">
        <f t="shared" si="1"/>
        <v>0.79104477611940294</v>
      </c>
      <c r="I25" s="11">
        <v>1</v>
      </c>
      <c r="J25" s="12">
        <v>4</v>
      </c>
      <c r="K25" s="11">
        <v>8</v>
      </c>
      <c r="L25" s="11">
        <v>0</v>
      </c>
      <c r="M25" s="12">
        <v>0</v>
      </c>
      <c r="N25" s="11">
        <f t="shared" si="2"/>
        <v>51</v>
      </c>
      <c r="O25" s="13">
        <f t="shared" si="3"/>
        <v>0.7846153846153846</v>
      </c>
      <c r="P25" s="14">
        <f t="shared" si="4"/>
        <v>57</v>
      </c>
      <c r="Q25" s="15">
        <f t="shared" si="5"/>
        <v>0.85074626865671643</v>
      </c>
      <c r="R25" s="11">
        <v>6</v>
      </c>
      <c r="S25" s="13">
        <f t="shared" si="6"/>
        <v>9.2307692307692313E-2</v>
      </c>
      <c r="T25" s="14">
        <v>10</v>
      </c>
      <c r="U25" s="15">
        <f t="shared" si="7"/>
        <v>0.14925373134328357</v>
      </c>
      <c r="V25" s="11">
        <v>3</v>
      </c>
      <c r="W25" s="11">
        <f t="shared" si="8"/>
        <v>5</v>
      </c>
    </row>
    <row r="26" spans="1:23" x14ac:dyDescent="0.2">
      <c r="A26" s="23" t="s">
        <v>107</v>
      </c>
      <c r="B26" s="11">
        <v>691</v>
      </c>
      <c r="C26" s="11">
        <v>526</v>
      </c>
      <c r="D26" s="12">
        <v>508</v>
      </c>
      <c r="E26" s="11">
        <v>132</v>
      </c>
      <c r="F26" s="13">
        <f t="shared" si="0"/>
        <v>0.2509505703422053</v>
      </c>
      <c r="G26" s="14">
        <v>238</v>
      </c>
      <c r="H26" s="15">
        <f t="shared" si="1"/>
        <v>0.46850393700787402</v>
      </c>
      <c r="I26" s="11">
        <v>28</v>
      </c>
      <c r="J26" s="12">
        <v>53</v>
      </c>
      <c r="K26" s="11">
        <v>114</v>
      </c>
      <c r="L26" s="11">
        <v>123</v>
      </c>
      <c r="M26" s="12">
        <v>105</v>
      </c>
      <c r="N26" s="11">
        <f t="shared" si="2"/>
        <v>397</v>
      </c>
      <c r="O26" s="13">
        <f t="shared" si="3"/>
        <v>0.75475285171102657</v>
      </c>
      <c r="P26" s="14">
        <f t="shared" si="4"/>
        <v>396</v>
      </c>
      <c r="Q26" s="15">
        <f t="shared" si="5"/>
        <v>0.77952755905511806</v>
      </c>
      <c r="R26" s="11">
        <v>75</v>
      </c>
      <c r="S26" s="13">
        <f t="shared" si="6"/>
        <v>0.14258555133079848</v>
      </c>
      <c r="T26" s="14">
        <v>104</v>
      </c>
      <c r="U26" s="15">
        <f t="shared" si="7"/>
        <v>0.20472440944881889</v>
      </c>
      <c r="V26" s="11">
        <v>9</v>
      </c>
      <c r="W26" s="11">
        <f t="shared" si="8"/>
        <v>45</v>
      </c>
    </row>
    <row r="27" spans="1:23" x14ac:dyDescent="0.2">
      <c r="A27" s="23" t="s">
        <v>108</v>
      </c>
      <c r="B27" s="11">
        <v>66</v>
      </c>
      <c r="C27" s="11">
        <v>41</v>
      </c>
      <c r="D27" s="12">
        <v>45</v>
      </c>
      <c r="E27" s="11">
        <v>13</v>
      </c>
      <c r="F27" s="13">
        <f t="shared" si="0"/>
        <v>0.31707317073170732</v>
      </c>
      <c r="G27" s="14">
        <v>23</v>
      </c>
      <c r="H27" s="15">
        <f t="shared" si="1"/>
        <v>0.51111111111111107</v>
      </c>
      <c r="I27" s="11">
        <v>7</v>
      </c>
      <c r="J27" s="12">
        <v>9</v>
      </c>
      <c r="K27" s="11">
        <v>1</v>
      </c>
      <c r="L27" s="11">
        <v>5</v>
      </c>
      <c r="M27" s="12">
        <v>5</v>
      </c>
      <c r="N27" s="11">
        <f t="shared" si="2"/>
        <v>26</v>
      </c>
      <c r="O27" s="13">
        <f t="shared" si="3"/>
        <v>0.63414634146341464</v>
      </c>
      <c r="P27" s="14">
        <f t="shared" si="4"/>
        <v>37</v>
      </c>
      <c r="Q27" s="15">
        <f t="shared" si="5"/>
        <v>0.82222222222222219</v>
      </c>
      <c r="R27" s="11">
        <v>9</v>
      </c>
      <c r="S27" s="13">
        <f t="shared" si="6"/>
        <v>0.21951219512195122</v>
      </c>
      <c r="T27" s="14">
        <v>8</v>
      </c>
      <c r="U27" s="15">
        <f t="shared" si="7"/>
        <v>0.17777777777777778</v>
      </c>
      <c r="V27" s="11">
        <v>4</v>
      </c>
      <c r="W27" s="11">
        <f t="shared" si="8"/>
        <v>2</v>
      </c>
    </row>
    <row r="28" spans="1:23" x14ac:dyDescent="0.2">
      <c r="A28" s="23" t="s">
        <v>109</v>
      </c>
      <c r="B28" s="11">
        <v>212</v>
      </c>
      <c r="C28" s="11">
        <v>161</v>
      </c>
      <c r="D28" s="12">
        <v>184</v>
      </c>
      <c r="E28" s="11">
        <v>19</v>
      </c>
      <c r="F28" s="13">
        <f t="shared" si="0"/>
        <v>0.11801242236024845</v>
      </c>
      <c r="G28" s="14">
        <v>30</v>
      </c>
      <c r="H28" s="15">
        <f t="shared" si="1"/>
        <v>0.16304347826086957</v>
      </c>
      <c r="I28" s="11">
        <v>108</v>
      </c>
      <c r="J28" s="12">
        <v>115</v>
      </c>
      <c r="K28" s="11">
        <v>5</v>
      </c>
      <c r="L28" s="11">
        <v>5</v>
      </c>
      <c r="M28" s="12">
        <v>7</v>
      </c>
      <c r="N28" s="11">
        <f t="shared" si="2"/>
        <v>137</v>
      </c>
      <c r="O28" s="13">
        <f t="shared" si="3"/>
        <v>0.85093167701863359</v>
      </c>
      <c r="P28" s="14">
        <f t="shared" si="4"/>
        <v>152</v>
      </c>
      <c r="Q28" s="15">
        <f t="shared" si="5"/>
        <v>0.82608695652173914</v>
      </c>
      <c r="R28" s="11">
        <v>16</v>
      </c>
      <c r="S28" s="13">
        <f t="shared" si="6"/>
        <v>9.9378881987577633E-2</v>
      </c>
      <c r="T28" s="14">
        <v>31</v>
      </c>
      <c r="U28" s="15">
        <f t="shared" si="7"/>
        <v>0.16847826086956522</v>
      </c>
      <c r="V28" s="11">
        <v>2</v>
      </c>
      <c r="W28" s="11">
        <f t="shared" si="8"/>
        <v>6</v>
      </c>
    </row>
    <row r="29" spans="1:23" x14ac:dyDescent="0.2">
      <c r="A29" s="23" t="s">
        <v>110</v>
      </c>
      <c r="B29" s="11">
        <v>59</v>
      </c>
      <c r="C29" s="11">
        <v>46</v>
      </c>
      <c r="D29" s="12">
        <v>49</v>
      </c>
      <c r="E29" s="11">
        <v>14</v>
      </c>
      <c r="F29" s="13">
        <f t="shared" si="0"/>
        <v>0.30434782608695654</v>
      </c>
      <c r="G29" s="14">
        <v>15</v>
      </c>
      <c r="H29" s="15">
        <f t="shared" si="1"/>
        <v>0.30612244897959184</v>
      </c>
      <c r="I29" s="11">
        <v>16</v>
      </c>
      <c r="J29" s="12">
        <v>19</v>
      </c>
      <c r="K29" s="11">
        <v>9</v>
      </c>
      <c r="L29" s="11">
        <v>5</v>
      </c>
      <c r="M29" s="12">
        <v>11</v>
      </c>
      <c r="N29" s="11">
        <f t="shared" si="2"/>
        <v>44</v>
      </c>
      <c r="O29" s="13">
        <f t="shared" si="3"/>
        <v>0.95652173913043481</v>
      </c>
      <c r="P29" s="14">
        <f t="shared" si="4"/>
        <v>45</v>
      </c>
      <c r="Q29" s="15">
        <f t="shared" si="5"/>
        <v>0.91836734693877553</v>
      </c>
      <c r="R29" s="11">
        <v>1</v>
      </c>
      <c r="S29" s="13">
        <f t="shared" si="6"/>
        <v>2.1739130434782608E-2</v>
      </c>
      <c r="T29" s="14">
        <v>4</v>
      </c>
      <c r="U29" s="15">
        <f t="shared" si="7"/>
        <v>8.1632653061224483E-2</v>
      </c>
      <c r="V29" s="11">
        <v>1</v>
      </c>
      <c r="W29" s="11">
        <f t="shared" si="8"/>
        <v>0</v>
      </c>
    </row>
    <row r="30" spans="1:23" x14ac:dyDescent="0.2">
      <c r="A30" s="23" t="s">
        <v>111</v>
      </c>
      <c r="B30" s="11">
        <v>128</v>
      </c>
      <c r="C30" s="11">
        <v>95</v>
      </c>
      <c r="D30" s="12">
        <v>95</v>
      </c>
      <c r="E30" s="11">
        <v>49</v>
      </c>
      <c r="F30" s="13">
        <f t="shared" si="0"/>
        <v>0.51578947368421058</v>
      </c>
      <c r="G30" s="14">
        <v>61</v>
      </c>
      <c r="H30" s="15">
        <f t="shared" si="1"/>
        <v>0.64210526315789473</v>
      </c>
      <c r="I30" s="11">
        <v>10</v>
      </c>
      <c r="J30" s="12">
        <v>10</v>
      </c>
      <c r="K30" s="11">
        <v>4</v>
      </c>
      <c r="L30" s="11">
        <v>0</v>
      </c>
      <c r="M30" s="12">
        <v>4</v>
      </c>
      <c r="N30" s="11">
        <f t="shared" si="2"/>
        <v>63</v>
      </c>
      <c r="O30" s="13">
        <f t="shared" si="3"/>
        <v>0.66315789473684206</v>
      </c>
      <c r="P30" s="14">
        <f t="shared" si="4"/>
        <v>75</v>
      </c>
      <c r="Q30" s="15">
        <f t="shared" si="5"/>
        <v>0.78947368421052633</v>
      </c>
      <c r="R30" s="11">
        <v>20</v>
      </c>
      <c r="S30" s="13">
        <f t="shared" si="6"/>
        <v>0.21052631578947367</v>
      </c>
      <c r="T30" s="14">
        <v>20</v>
      </c>
      <c r="U30" s="15">
        <f t="shared" si="7"/>
        <v>0.21052631578947367</v>
      </c>
      <c r="V30" s="11">
        <v>0</v>
      </c>
      <c r="W30" s="11">
        <f t="shared" si="8"/>
        <v>12</v>
      </c>
    </row>
    <row r="31" spans="1:23" x14ac:dyDescent="0.2">
      <c r="A31" s="23" t="s">
        <v>128</v>
      </c>
      <c r="B31" s="11">
        <v>96</v>
      </c>
      <c r="C31" s="11">
        <v>69</v>
      </c>
      <c r="D31" s="12">
        <v>66</v>
      </c>
      <c r="E31" s="11">
        <v>16</v>
      </c>
      <c r="F31" s="13">
        <f t="shared" si="0"/>
        <v>0.2318840579710145</v>
      </c>
      <c r="G31" s="14">
        <v>22</v>
      </c>
      <c r="H31" s="15">
        <f t="shared" si="1"/>
        <v>0.33333333333333331</v>
      </c>
      <c r="I31" s="11">
        <v>1</v>
      </c>
      <c r="J31" s="12">
        <v>4</v>
      </c>
      <c r="K31" s="11">
        <v>1</v>
      </c>
      <c r="L31" s="11">
        <v>1</v>
      </c>
      <c r="M31" s="12">
        <v>0</v>
      </c>
      <c r="N31" s="11">
        <f t="shared" si="2"/>
        <v>19</v>
      </c>
      <c r="O31" s="13">
        <f t="shared" si="3"/>
        <v>0.27536231884057971</v>
      </c>
      <c r="P31" s="14">
        <f t="shared" si="4"/>
        <v>26</v>
      </c>
      <c r="Q31" s="15">
        <f t="shared" si="5"/>
        <v>0.39393939393939392</v>
      </c>
      <c r="R31" s="11">
        <v>36</v>
      </c>
      <c r="S31" s="13">
        <f t="shared" si="6"/>
        <v>0.52173913043478259</v>
      </c>
      <c r="T31" s="14">
        <v>39</v>
      </c>
      <c r="U31" s="15">
        <f t="shared" si="7"/>
        <v>0.59090909090909094</v>
      </c>
      <c r="V31" s="11">
        <v>2</v>
      </c>
      <c r="W31" s="11">
        <f t="shared" si="8"/>
        <v>12</v>
      </c>
    </row>
    <row r="32" spans="1:23" x14ac:dyDescent="0.2">
      <c r="A32" s="23" t="s">
        <v>112</v>
      </c>
      <c r="B32" s="11">
        <v>278</v>
      </c>
      <c r="C32" s="11">
        <v>216</v>
      </c>
      <c r="D32" s="12">
        <v>207</v>
      </c>
      <c r="E32" s="11">
        <v>66</v>
      </c>
      <c r="F32" s="13">
        <f t="shared" si="0"/>
        <v>0.30555555555555558</v>
      </c>
      <c r="G32" s="14">
        <v>98</v>
      </c>
      <c r="H32" s="15">
        <f t="shared" si="1"/>
        <v>0.47342995169082125</v>
      </c>
      <c r="I32" s="11">
        <v>20</v>
      </c>
      <c r="J32" s="12">
        <v>23</v>
      </c>
      <c r="K32" s="11">
        <v>19</v>
      </c>
      <c r="L32" s="11">
        <v>27</v>
      </c>
      <c r="M32" s="12">
        <v>28</v>
      </c>
      <c r="N32" s="11">
        <f t="shared" si="2"/>
        <v>132</v>
      </c>
      <c r="O32" s="13">
        <f t="shared" si="3"/>
        <v>0.61111111111111116</v>
      </c>
      <c r="P32" s="14">
        <f t="shared" si="4"/>
        <v>149</v>
      </c>
      <c r="Q32" s="15">
        <f t="shared" si="5"/>
        <v>0.71980676328502413</v>
      </c>
      <c r="R32" s="11">
        <v>51</v>
      </c>
      <c r="S32" s="13">
        <f t="shared" si="6"/>
        <v>0.2361111111111111</v>
      </c>
      <c r="T32" s="14">
        <v>55</v>
      </c>
      <c r="U32" s="15">
        <f t="shared" si="7"/>
        <v>0.26570048309178745</v>
      </c>
      <c r="V32" s="11">
        <v>8</v>
      </c>
      <c r="W32" s="11">
        <f t="shared" si="8"/>
        <v>25</v>
      </c>
    </row>
    <row r="33" spans="1:24" x14ac:dyDescent="0.2">
      <c r="A33" s="23" t="s">
        <v>113</v>
      </c>
      <c r="B33" s="11">
        <v>2337</v>
      </c>
      <c r="C33" s="11">
        <v>1365</v>
      </c>
      <c r="D33" s="12">
        <v>1400</v>
      </c>
      <c r="E33" s="11">
        <v>168</v>
      </c>
      <c r="F33" s="13">
        <f t="shared" si="0"/>
        <v>0.12307692307692308</v>
      </c>
      <c r="G33" s="14">
        <v>318</v>
      </c>
      <c r="H33" s="15">
        <f t="shared" si="1"/>
        <v>0.22714285714285715</v>
      </c>
      <c r="I33" s="11">
        <v>53</v>
      </c>
      <c r="J33" s="12">
        <v>88</v>
      </c>
      <c r="K33" s="11">
        <v>126</v>
      </c>
      <c r="L33" s="11">
        <v>616</v>
      </c>
      <c r="M33" s="12">
        <v>666</v>
      </c>
      <c r="N33" s="11">
        <f t="shared" si="2"/>
        <v>963</v>
      </c>
      <c r="O33" s="13">
        <f t="shared" si="3"/>
        <v>0.70549450549450554</v>
      </c>
      <c r="P33" s="14">
        <f t="shared" si="4"/>
        <v>1072</v>
      </c>
      <c r="Q33" s="15">
        <f t="shared" si="5"/>
        <v>0.76571428571428568</v>
      </c>
      <c r="R33" s="11">
        <v>171</v>
      </c>
      <c r="S33" s="13">
        <f t="shared" si="6"/>
        <v>0.12527472527472527</v>
      </c>
      <c r="T33" s="14">
        <v>301</v>
      </c>
      <c r="U33" s="15">
        <f t="shared" si="7"/>
        <v>0.215</v>
      </c>
      <c r="V33" s="11">
        <v>52</v>
      </c>
      <c r="W33" s="11">
        <f t="shared" si="8"/>
        <v>179</v>
      </c>
    </row>
    <row r="34" spans="1:24" x14ac:dyDescent="0.2">
      <c r="A34" s="23" t="s">
        <v>114</v>
      </c>
      <c r="B34" s="11">
        <v>899</v>
      </c>
      <c r="C34" s="11">
        <v>441</v>
      </c>
      <c r="D34" s="12">
        <v>447</v>
      </c>
      <c r="E34" s="11">
        <v>75</v>
      </c>
      <c r="F34" s="13">
        <f t="shared" si="0"/>
        <v>0.17006802721088435</v>
      </c>
      <c r="G34" s="14">
        <v>126</v>
      </c>
      <c r="H34" s="15">
        <f t="shared" si="1"/>
        <v>0.28187919463087246</v>
      </c>
      <c r="I34" s="11">
        <v>39</v>
      </c>
      <c r="J34" s="12">
        <v>61</v>
      </c>
      <c r="K34" s="11">
        <v>20</v>
      </c>
      <c r="L34" s="11">
        <v>122</v>
      </c>
      <c r="M34" s="12">
        <v>136</v>
      </c>
      <c r="N34" s="11">
        <f t="shared" si="2"/>
        <v>256</v>
      </c>
      <c r="O34" s="13">
        <f t="shared" si="3"/>
        <v>0.58049886621315194</v>
      </c>
      <c r="P34" s="14">
        <f t="shared" si="4"/>
        <v>323</v>
      </c>
      <c r="Q34" s="15">
        <f t="shared" si="5"/>
        <v>0.72259507829977632</v>
      </c>
      <c r="R34" s="11">
        <v>85</v>
      </c>
      <c r="S34" s="13">
        <f t="shared" si="6"/>
        <v>0.1927437641723356</v>
      </c>
      <c r="T34" s="14">
        <v>115</v>
      </c>
      <c r="U34" s="15">
        <f t="shared" si="7"/>
        <v>0.25727069351230425</v>
      </c>
      <c r="V34" s="11">
        <v>15</v>
      </c>
      <c r="W34" s="11">
        <f t="shared" si="8"/>
        <v>85</v>
      </c>
    </row>
    <row r="35" spans="1:24" x14ac:dyDescent="0.2">
      <c r="A35" s="23" t="s">
        <v>115</v>
      </c>
      <c r="B35" s="11">
        <v>125</v>
      </c>
      <c r="C35" s="11">
        <v>79</v>
      </c>
      <c r="D35" s="12">
        <v>88</v>
      </c>
      <c r="E35" s="11">
        <v>13</v>
      </c>
      <c r="F35" s="13">
        <f t="shared" si="0"/>
        <v>0.16455696202531644</v>
      </c>
      <c r="G35" s="14">
        <v>26</v>
      </c>
      <c r="H35" s="15">
        <f t="shared" si="1"/>
        <v>0.29545454545454547</v>
      </c>
      <c r="I35" s="11">
        <v>8</v>
      </c>
      <c r="J35" s="12">
        <v>11</v>
      </c>
      <c r="K35" s="11">
        <v>4</v>
      </c>
      <c r="L35" s="11">
        <v>11</v>
      </c>
      <c r="M35" s="12">
        <v>11</v>
      </c>
      <c r="N35" s="11">
        <f t="shared" si="2"/>
        <v>36</v>
      </c>
      <c r="O35" s="13">
        <f t="shared" si="3"/>
        <v>0.45569620253164556</v>
      </c>
      <c r="P35" s="14">
        <f t="shared" si="4"/>
        <v>48</v>
      </c>
      <c r="Q35" s="15">
        <f t="shared" si="5"/>
        <v>0.54545454545454541</v>
      </c>
      <c r="R35" s="11">
        <v>35</v>
      </c>
      <c r="S35" s="13">
        <f t="shared" si="6"/>
        <v>0.44303797468354428</v>
      </c>
      <c r="T35" s="14">
        <v>37</v>
      </c>
      <c r="U35" s="15">
        <f t="shared" si="7"/>
        <v>0.42045454545454547</v>
      </c>
      <c r="V35" s="11">
        <v>3</v>
      </c>
      <c r="W35" s="11">
        <f t="shared" si="8"/>
        <v>5</v>
      </c>
    </row>
    <row r="36" spans="1:24" x14ac:dyDescent="0.2">
      <c r="A36" s="23" t="s">
        <v>116</v>
      </c>
      <c r="B36" s="11">
        <v>86</v>
      </c>
      <c r="C36" s="11">
        <v>52</v>
      </c>
      <c r="D36" s="12">
        <v>50</v>
      </c>
      <c r="E36" s="11">
        <v>15</v>
      </c>
      <c r="F36" s="13">
        <f t="shared" si="0"/>
        <v>0.28846153846153844</v>
      </c>
      <c r="G36" s="14">
        <v>25</v>
      </c>
      <c r="H36" s="15">
        <f t="shared" si="1"/>
        <v>0.5</v>
      </c>
      <c r="I36" s="11">
        <v>10</v>
      </c>
      <c r="J36" s="12">
        <v>11</v>
      </c>
      <c r="K36" s="11">
        <v>8</v>
      </c>
      <c r="L36" s="11">
        <v>1</v>
      </c>
      <c r="M36" s="12">
        <v>5</v>
      </c>
      <c r="N36" s="11">
        <f t="shared" si="2"/>
        <v>34</v>
      </c>
      <c r="O36" s="13">
        <f t="shared" si="3"/>
        <v>0.65384615384615385</v>
      </c>
      <c r="P36" s="14">
        <f t="shared" si="4"/>
        <v>41</v>
      </c>
      <c r="Q36" s="15">
        <f t="shared" si="5"/>
        <v>0.82</v>
      </c>
      <c r="R36" s="11">
        <v>8</v>
      </c>
      <c r="S36" s="13">
        <f t="shared" si="6"/>
        <v>0.15384615384615385</v>
      </c>
      <c r="T36" s="14">
        <v>9</v>
      </c>
      <c r="U36" s="15">
        <f t="shared" si="7"/>
        <v>0.18</v>
      </c>
      <c r="V36" s="11">
        <v>2</v>
      </c>
      <c r="W36" s="11">
        <f t="shared" si="8"/>
        <v>8</v>
      </c>
    </row>
    <row r="37" spans="1:24" x14ac:dyDescent="0.2">
      <c r="A37" s="23" t="s">
        <v>119</v>
      </c>
      <c r="B37" s="11">
        <v>934</v>
      </c>
      <c r="C37" s="11">
        <v>537</v>
      </c>
      <c r="D37" s="12">
        <v>584</v>
      </c>
      <c r="E37" s="11">
        <v>115</v>
      </c>
      <c r="F37" s="13">
        <f t="shared" si="0"/>
        <v>0.21415270018621974</v>
      </c>
      <c r="G37" s="14">
        <v>152</v>
      </c>
      <c r="H37" s="15">
        <f t="shared" si="1"/>
        <v>0.26027397260273971</v>
      </c>
      <c r="I37" s="11">
        <v>44</v>
      </c>
      <c r="J37" s="12">
        <v>50</v>
      </c>
      <c r="K37" s="11">
        <v>28</v>
      </c>
      <c r="L37" s="11">
        <v>241</v>
      </c>
      <c r="M37" s="12">
        <v>270</v>
      </c>
      <c r="N37" s="11">
        <f t="shared" si="2"/>
        <v>428</v>
      </c>
      <c r="O37" s="13">
        <f t="shared" si="3"/>
        <v>0.79702048417132221</v>
      </c>
      <c r="P37" s="14">
        <f t="shared" si="4"/>
        <v>472</v>
      </c>
      <c r="Q37" s="15">
        <f t="shared" si="5"/>
        <v>0.80821917808219179</v>
      </c>
      <c r="R37" s="11">
        <v>63</v>
      </c>
      <c r="S37" s="13">
        <f t="shared" si="6"/>
        <v>0.11731843575418995</v>
      </c>
      <c r="T37" s="14">
        <v>101</v>
      </c>
      <c r="U37" s="15">
        <f t="shared" si="7"/>
        <v>0.17294520547945205</v>
      </c>
      <c r="V37" s="11">
        <v>15</v>
      </c>
      <c r="W37" s="11">
        <f t="shared" si="8"/>
        <v>31</v>
      </c>
    </row>
    <row r="38" spans="1:24" x14ac:dyDescent="0.2">
      <c r="A38" s="23" t="s">
        <v>120</v>
      </c>
      <c r="B38" s="11">
        <v>1248</v>
      </c>
      <c r="C38" s="11">
        <v>661</v>
      </c>
      <c r="D38" s="12">
        <v>651</v>
      </c>
      <c r="E38" s="11">
        <v>169</v>
      </c>
      <c r="F38" s="13">
        <f t="shared" si="0"/>
        <v>0.2556732223903177</v>
      </c>
      <c r="G38" s="14">
        <v>266</v>
      </c>
      <c r="H38" s="15">
        <f t="shared" si="1"/>
        <v>0.40860215053763443</v>
      </c>
      <c r="I38" s="11">
        <v>78</v>
      </c>
      <c r="J38" s="12">
        <v>104</v>
      </c>
      <c r="K38" s="11">
        <v>34</v>
      </c>
      <c r="L38" s="11">
        <v>154</v>
      </c>
      <c r="M38" s="12">
        <v>135</v>
      </c>
      <c r="N38" s="11">
        <f t="shared" si="2"/>
        <v>435</v>
      </c>
      <c r="O38" s="13">
        <f t="shared" si="3"/>
        <v>0.65809379727685324</v>
      </c>
      <c r="P38" s="14">
        <f t="shared" si="4"/>
        <v>505</v>
      </c>
      <c r="Q38" s="15">
        <f t="shared" si="5"/>
        <v>0.77572964669738864</v>
      </c>
      <c r="R38" s="11">
        <v>114</v>
      </c>
      <c r="S38" s="13">
        <f t="shared" si="6"/>
        <v>0.17246596066565809</v>
      </c>
      <c r="T38" s="14">
        <v>140</v>
      </c>
      <c r="U38" s="15">
        <f t="shared" si="7"/>
        <v>0.21505376344086022</v>
      </c>
      <c r="V38" s="11">
        <v>12</v>
      </c>
      <c r="W38" s="11">
        <f t="shared" si="8"/>
        <v>100</v>
      </c>
    </row>
    <row r="39" spans="1:24" s="3" customFormat="1" x14ac:dyDescent="0.2">
      <c r="A39" s="24" t="s">
        <v>118</v>
      </c>
      <c r="B39" s="16">
        <f>SUM(B21:B38)</f>
        <v>8014</v>
      </c>
      <c r="C39" s="16">
        <f>SUM(C21:C38)</f>
        <v>4958</v>
      </c>
      <c r="D39" s="17">
        <f>SUM(D21:D38)</f>
        <v>5051</v>
      </c>
      <c r="E39" s="16">
        <f>SUM(E21:E38)</f>
        <v>1063</v>
      </c>
      <c r="F39" s="18">
        <f t="shared" si="0"/>
        <v>0.21440096813231141</v>
      </c>
      <c r="G39" s="22">
        <f>SUM(G21:G38)</f>
        <v>1653</v>
      </c>
      <c r="H39" s="15">
        <f t="shared" si="1"/>
        <v>0.32726192833102358</v>
      </c>
      <c r="I39" s="16">
        <f>SUM(I21:I38)</f>
        <v>472</v>
      </c>
      <c r="J39" s="17">
        <f>SUM(J21:J38)</f>
        <v>622</v>
      </c>
      <c r="K39" s="16">
        <f>SUM(K21:K38)</f>
        <v>408</v>
      </c>
      <c r="L39" s="16">
        <f>SUM(L21:L38)</f>
        <v>1326</v>
      </c>
      <c r="M39" s="17">
        <f>SUM(M21:M38)</f>
        <v>1403</v>
      </c>
      <c r="N39" s="16">
        <f t="shared" si="2"/>
        <v>3269</v>
      </c>
      <c r="O39" s="18">
        <f t="shared" si="3"/>
        <v>0.65933844292053245</v>
      </c>
      <c r="P39" s="14">
        <f t="shared" si="4"/>
        <v>3678</v>
      </c>
      <c r="Q39" s="15">
        <f t="shared" si="5"/>
        <v>0.72817263908136998</v>
      </c>
      <c r="R39" s="16">
        <f>SUM(R21:R38)</f>
        <v>996</v>
      </c>
      <c r="S39" s="18">
        <f t="shared" si="6"/>
        <v>0.20088745461879789</v>
      </c>
      <c r="T39" s="22">
        <f>SUM(T21:T38)</f>
        <v>1299</v>
      </c>
      <c r="U39" s="15">
        <f t="shared" si="7"/>
        <v>0.25717679667392596</v>
      </c>
      <c r="V39" s="16">
        <f>SUM(V21:V38)</f>
        <v>138</v>
      </c>
      <c r="W39" s="16">
        <f t="shared" si="8"/>
        <v>555</v>
      </c>
    </row>
    <row r="40" spans="1:24" x14ac:dyDescent="0.2">
      <c r="A40" s="23" t="s">
        <v>121</v>
      </c>
      <c r="B40" s="11">
        <v>9678</v>
      </c>
      <c r="C40" s="11">
        <v>4974</v>
      </c>
      <c r="D40" s="12">
        <v>5339</v>
      </c>
      <c r="E40" s="11">
        <v>718</v>
      </c>
      <c r="F40" s="13">
        <f t="shared" si="0"/>
        <v>0.14435062324085243</v>
      </c>
      <c r="G40" s="14">
        <v>1031</v>
      </c>
      <c r="H40" s="15">
        <f t="shared" si="1"/>
        <v>0.19310732346881437</v>
      </c>
      <c r="I40" s="11">
        <v>275</v>
      </c>
      <c r="J40" s="12">
        <v>398</v>
      </c>
      <c r="K40" s="11">
        <v>188</v>
      </c>
      <c r="L40" s="11">
        <v>2244</v>
      </c>
      <c r="M40" s="12">
        <v>2545</v>
      </c>
      <c r="N40" s="11">
        <f t="shared" si="2"/>
        <v>3425</v>
      </c>
      <c r="O40" s="13">
        <f t="shared" si="3"/>
        <v>0.68858061921994373</v>
      </c>
      <c r="P40" s="14">
        <f t="shared" si="4"/>
        <v>3974</v>
      </c>
      <c r="Q40" s="15">
        <f t="shared" si="5"/>
        <v>0.74433414497096839</v>
      </c>
      <c r="R40" s="11">
        <v>873</v>
      </c>
      <c r="S40" s="13">
        <f t="shared" si="6"/>
        <v>0.17551266586248493</v>
      </c>
      <c r="T40" s="14">
        <v>1248</v>
      </c>
      <c r="U40" s="15">
        <f t="shared" si="7"/>
        <v>0.23375163888368608</v>
      </c>
      <c r="V40" s="11">
        <v>168</v>
      </c>
      <c r="W40" s="11">
        <f t="shared" si="8"/>
        <v>508</v>
      </c>
    </row>
    <row r="41" spans="1:24" x14ac:dyDescent="0.2">
      <c r="A41" s="23" t="s">
        <v>122</v>
      </c>
      <c r="B41" s="11">
        <v>1270</v>
      </c>
      <c r="C41" s="11">
        <v>820</v>
      </c>
      <c r="D41" s="12">
        <v>830</v>
      </c>
      <c r="E41" s="11">
        <v>126</v>
      </c>
      <c r="F41" s="13">
        <f t="shared" si="0"/>
        <v>0.15365853658536585</v>
      </c>
      <c r="G41" s="14">
        <v>165</v>
      </c>
      <c r="H41" s="15">
        <f t="shared" si="1"/>
        <v>0.19879518072289157</v>
      </c>
      <c r="I41" s="11">
        <v>38</v>
      </c>
      <c r="J41" s="12">
        <v>54</v>
      </c>
      <c r="K41" s="11">
        <v>64</v>
      </c>
      <c r="L41" s="11">
        <v>67</v>
      </c>
      <c r="M41" s="12">
        <v>87</v>
      </c>
      <c r="N41" s="11">
        <f t="shared" si="2"/>
        <v>295</v>
      </c>
      <c r="O41" s="13">
        <f t="shared" si="3"/>
        <v>0.3597560975609756</v>
      </c>
      <c r="P41" s="14">
        <f t="shared" si="4"/>
        <v>306</v>
      </c>
      <c r="Q41" s="15">
        <f t="shared" si="5"/>
        <v>0.36867469879518072</v>
      </c>
      <c r="R41" s="11">
        <v>417</v>
      </c>
      <c r="S41" s="13">
        <f t="shared" si="6"/>
        <v>0.50853658536585367</v>
      </c>
      <c r="T41" s="14">
        <v>508</v>
      </c>
      <c r="U41" s="15">
        <f t="shared" si="7"/>
        <v>0.61204819277108435</v>
      </c>
      <c r="V41" s="11">
        <v>14</v>
      </c>
      <c r="W41" s="11">
        <f t="shared" si="8"/>
        <v>94</v>
      </c>
    </row>
    <row r="42" spans="1:24" x14ac:dyDescent="0.2">
      <c r="A42" s="23" t="s">
        <v>123</v>
      </c>
      <c r="B42" s="11">
        <v>1114</v>
      </c>
      <c r="C42" s="11">
        <v>589</v>
      </c>
      <c r="D42" s="12">
        <v>597</v>
      </c>
      <c r="E42" s="11">
        <v>127</v>
      </c>
      <c r="F42" s="13">
        <f t="shared" si="0"/>
        <v>0.21561969439728354</v>
      </c>
      <c r="G42" s="14">
        <v>181</v>
      </c>
      <c r="H42" s="15">
        <f t="shared" si="1"/>
        <v>0.30318257956448913</v>
      </c>
      <c r="I42" s="11">
        <v>32</v>
      </c>
      <c r="J42" s="12">
        <v>48</v>
      </c>
      <c r="K42" s="11">
        <v>15</v>
      </c>
      <c r="L42" s="11">
        <v>150</v>
      </c>
      <c r="M42" s="12">
        <v>166</v>
      </c>
      <c r="N42" s="11">
        <f t="shared" si="2"/>
        <v>324</v>
      </c>
      <c r="O42" s="13">
        <f t="shared" si="3"/>
        <v>0.55008488964346347</v>
      </c>
      <c r="P42" s="14">
        <f t="shared" si="4"/>
        <v>395</v>
      </c>
      <c r="Q42" s="15">
        <f t="shared" si="5"/>
        <v>0.66164154103852602</v>
      </c>
      <c r="R42" s="11">
        <v>162</v>
      </c>
      <c r="S42" s="13">
        <f t="shared" si="6"/>
        <v>0.27504244482173174</v>
      </c>
      <c r="T42" s="14">
        <v>199</v>
      </c>
      <c r="U42" s="15">
        <f t="shared" si="7"/>
        <v>0.33333333333333331</v>
      </c>
      <c r="V42" s="11">
        <v>24</v>
      </c>
      <c r="W42" s="11">
        <f t="shared" si="8"/>
        <v>79</v>
      </c>
    </row>
    <row r="43" spans="1:24" x14ac:dyDescent="0.2">
      <c r="A43" s="23" t="s">
        <v>124</v>
      </c>
      <c r="B43" s="11">
        <v>1366</v>
      </c>
      <c r="C43" s="11">
        <v>765</v>
      </c>
      <c r="D43" s="12">
        <v>784</v>
      </c>
      <c r="E43" s="11">
        <v>250</v>
      </c>
      <c r="F43" s="13">
        <f t="shared" si="0"/>
        <v>0.32679738562091504</v>
      </c>
      <c r="G43" s="14">
        <v>330</v>
      </c>
      <c r="H43" s="15">
        <f t="shared" si="1"/>
        <v>0.42091836734693877</v>
      </c>
      <c r="I43" s="11">
        <v>114</v>
      </c>
      <c r="J43" s="12">
        <v>124</v>
      </c>
      <c r="K43" s="11">
        <v>43</v>
      </c>
      <c r="L43" s="11">
        <v>149</v>
      </c>
      <c r="M43" s="12">
        <v>173</v>
      </c>
      <c r="N43" s="11">
        <f t="shared" si="2"/>
        <v>556</v>
      </c>
      <c r="O43" s="13">
        <f t="shared" si="3"/>
        <v>0.726797385620915</v>
      </c>
      <c r="P43" s="14">
        <f t="shared" si="4"/>
        <v>627</v>
      </c>
      <c r="Q43" s="15">
        <f t="shared" si="5"/>
        <v>0.79974489795918369</v>
      </c>
      <c r="R43" s="11">
        <v>84</v>
      </c>
      <c r="S43" s="13">
        <f t="shared" si="6"/>
        <v>0.10980392156862745</v>
      </c>
      <c r="T43" s="14">
        <v>142</v>
      </c>
      <c r="U43" s="15">
        <f t="shared" si="7"/>
        <v>0.18112244897959184</v>
      </c>
      <c r="V43" s="11">
        <v>34</v>
      </c>
      <c r="W43" s="11">
        <f t="shared" si="8"/>
        <v>91</v>
      </c>
    </row>
    <row r="44" spans="1:24" x14ac:dyDescent="0.2">
      <c r="A44" s="23" t="s">
        <v>125</v>
      </c>
      <c r="B44" s="11">
        <v>705</v>
      </c>
      <c r="C44" s="11">
        <v>375</v>
      </c>
      <c r="D44" s="12">
        <v>415</v>
      </c>
      <c r="E44" s="11">
        <v>60</v>
      </c>
      <c r="F44" s="13">
        <f t="shared" si="0"/>
        <v>0.16</v>
      </c>
      <c r="G44" s="14">
        <v>131</v>
      </c>
      <c r="H44" s="15">
        <f t="shared" si="1"/>
        <v>0.31566265060240961</v>
      </c>
      <c r="I44" s="11">
        <v>36</v>
      </c>
      <c r="J44" s="12">
        <v>59</v>
      </c>
      <c r="K44" s="11">
        <v>20</v>
      </c>
      <c r="L44" s="11">
        <v>129</v>
      </c>
      <c r="M44" s="12">
        <v>143</v>
      </c>
      <c r="N44" s="11">
        <f t="shared" si="2"/>
        <v>245</v>
      </c>
      <c r="O44" s="13">
        <f t="shared" si="3"/>
        <v>0.65333333333333332</v>
      </c>
      <c r="P44" s="14">
        <f t="shared" si="4"/>
        <v>333</v>
      </c>
      <c r="Q44" s="15">
        <f t="shared" si="5"/>
        <v>0.80240963855421688</v>
      </c>
      <c r="R44" s="11">
        <v>60</v>
      </c>
      <c r="S44" s="13">
        <f t="shared" si="6"/>
        <v>0.16</v>
      </c>
      <c r="T44" s="14">
        <v>80</v>
      </c>
      <c r="U44" s="15">
        <f t="shared" si="7"/>
        <v>0.19277108433734941</v>
      </c>
      <c r="V44" s="11">
        <v>9</v>
      </c>
      <c r="W44" s="11">
        <f t="shared" si="8"/>
        <v>61</v>
      </c>
    </row>
    <row r="45" spans="1:24" x14ac:dyDescent="0.2">
      <c r="A45" s="23" t="s">
        <v>126</v>
      </c>
      <c r="B45" s="11">
        <v>637</v>
      </c>
      <c r="C45" s="11">
        <v>489</v>
      </c>
      <c r="D45" s="12">
        <v>537</v>
      </c>
      <c r="E45" s="11">
        <v>214</v>
      </c>
      <c r="F45" s="13">
        <f t="shared" si="0"/>
        <v>0.43762781186094069</v>
      </c>
      <c r="G45" s="14">
        <v>241</v>
      </c>
      <c r="H45" s="15">
        <f t="shared" si="1"/>
        <v>0.44878957169459965</v>
      </c>
      <c r="I45" s="11">
        <v>38</v>
      </c>
      <c r="J45" s="12">
        <v>39</v>
      </c>
      <c r="K45" s="11">
        <v>3</v>
      </c>
      <c r="L45" s="11">
        <v>58</v>
      </c>
      <c r="M45" s="12">
        <v>62</v>
      </c>
      <c r="N45" s="11">
        <f t="shared" si="2"/>
        <v>313</v>
      </c>
      <c r="O45" s="13">
        <f t="shared" si="3"/>
        <v>0.64008179959100209</v>
      </c>
      <c r="P45" s="14">
        <f t="shared" si="4"/>
        <v>342</v>
      </c>
      <c r="Q45" s="15">
        <f t="shared" si="5"/>
        <v>0.63687150837988826</v>
      </c>
      <c r="R45" s="11">
        <v>136</v>
      </c>
      <c r="S45" s="13">
        <f t="shared" si="6"/>
        <v>0.27811860940695299</v>
      </c>
      <c r="T45" s="14">
        <v>195</v>
      </c>
      <c r="U45" s="15">
        <f t="shared" si="7"/>
        <v>0.36312849162011174</v>
      </c>
      <c r="V45" s="11">
        <v>7</v>
      </c>
      <c r="W45" s="11">
        <f t="shared" si="8"/>
        <v>33</v>
      </c>
    </row>
    <row r="46" spans="1:24" x14ac:dyDescent="0.2">
      <c r="A46" s="23" t="s">
        <v>127</v>
      </c>
      <c r="B46" s="11">
        <v>2710</v>
      </c>
      <c r="C46" s="11">
        <v>1649</v>
      </c>
      <c r="D46" s="12">
        <v>1185</v>
      </c>
      <c r="E46" s="11">
        <v>184</v>
      </c>
      <c r="F46" s="13">
        <f t="shared" si="0"/>
        <v>0.11158277744087326</v>
      </c>
      <c r="G46" s="14">
        <v>350</v>
      </c>
      <c r="H46" s="15">
        <f t="shared" si="1"/>
        <v>0.29535864978902954</v>
      </c>
      <c r="I46" s="11">
        <v>248</v>
      </c>
      <c r="J46" s="12">
        <v>320</v>
      </c>
      <c r="K46" s="11">
        <v>57</v>
      </c>
      <c r="L46" s="11">
        <v>93</v>
      </c>
      <c r="M46" s="12">
        <v>215</v>
      </c>
      <c r="N46" s="11">
        <f t="shared" si="2"/>
        <v>582</v>
      </c>
      <c r="O46" s="13">
        <f t="shared" si="3"/>
        <v>0.35294117647058826</v>
      </c>
      <c r="P46" s="14">
        <f t="shared" si="4"/>
        <v>885</v>
      </c>
      <c r="Q46" s="15">
        <f t="shared" si="5"/>
        <v>0.74683544303797467</v>
      </c>
      <c r="R46" s="11">
        <v>70</v>
      </c>
      <c r="S46" s="13">
        <f t="shared" si="6"/>
        <v>4.2449969678593089E-2</v>
      </c>
      <c r="T46" s="14">
        <v>263</v>
      </c>
      <c r="U46" s="15">
        <f t="shared" si="7"/>
        <v>0.22194092827004219</v>
      </c>
      <c r="V46" s="11">
        <v>27</v>
      </c>
      <c r="W46" s="11">
        <f t="shared" si="8"/>
        <v>970</v>
      </c>
    </row>
    <row r="47" spans="1:24" s="3" customFormat="1" x14ac:dyDescent="0.2">
      <c r="A47" s="24" t="s">
        <v>414</v>
      </c>
      <c r="B47" s="16">
        <f>SUM(B40:B46)</f>
        <v>17480</v>
      </c>
      <c r="C47" s="16">
        <f>SUM(C40:C46)</f>
        <v>9661</v>
      </c>
      <c r="D47" s="17">
        <f>SUM(D40:D46)</f>
        <v>9687</v>
      </c>
      <c r="E47" s="16">
        <f>SUM(E40:E46)</f>
        <v>1679</v>
      </c>
      <c r="F47" s="18">
        <f t="shared" si="0"/>
        <v>0.17379153296760169</v>
      </c>
      <c r="G47" s="22">
        <f>SUM(G40:G46)</f>
        <v>2429</v>
      </c>
      <c r="H47" s="15">
        <f t="shared" si="1"/>
        <v>0.25074842572519873</v>
      </c>
      <c r="I47" s="16">
        <f>SUM(I40:I46)</f>
        <v>781</v>
      </c>
      <c r="J47" s="17">
        <f>SUM(J40:J46)</f>
        <v>1042</v>
      </c>
      <c r="K47" s="16">
        <f>SUM(K40:K46)</f>
        <v>390</v>
      </c>
      <c r="L47" s="16">
        <f>SUM(L40:L46)</f>
        <v>2890</v>
      </c>
      <c r="M47" s="17">
        <f>SUM(M40:M46)</f>
        <v>3391</v>
      </c>
      <c r="N47" s="16">
        <f t="shared" si="2"/>
        <v>5740</v>
      </c>
      <c r="O47" s="18">
        <f t="shared" si="3"/>
        <v>0.5941413932305144</v>
      </c>
      <c r="P47" s="14">
        <f t="shared" si="4"/>
        <v>6862</v>
      </c>
      <c r="Q47" s="15">
        <f t="shared" si="5"/>
        <v>0.7083720450087746</v>
      </c>
      <c r="R47" s="16">
        <f>SUM(R40:R46)</f>
        <v>1802</v>
      </c>
      <c r="S47" s="18">
        <f t="shared" si="6"/>
        <v>0.18652313425111272</v>
      </c>
      <c r="T47" s="22">
        <f>SUM(T40:T46)</f>
        <v>2635</v>
      </c>
      <c r="U47" s="15">
        <f t="shared" si="7"/>
        <v>0.27201403943429336</v>
      </c>
      <c r="V47" s="16">
        <f>SUM(V40:V46)</f>
        <v>283</v>
      </c>
      <c r="W47" s="16">
        <f t="shared" si="8"/>
        <v>1836</v>
      </c>
    </row>
    <row r="48" spans="1:24" s="3" customFormat="1" x14ac:dyDescent="0.2">
      <c r="A48" s="24" t="s">
        <v>83</v>
      </c>
      <c r="B48" s="16">
        <f>B47+B39+B20</f>
        <v>35021</v>
      </c>
      <c r="C48" s="16">
        <f>C47+C39+C20</f>
        <v>20932</v>
      </c>
      <c r="D48" s="17">
        <f>D47+D39+D20</f>
        <v>20859</v>
      </c>
      <c r="E48" s="16">
        <f>E47+E39+E20</f>
        <v>3987</v>
      </c>
      <c r="F48" s="18">
        <f t="shared" si="0"/>
        <v>0.19047391553602142</v>
      </c>
      <c r="G48" s="17">
        <f>G47+G39+G20</f>
        <v>6147</v>
      </c>
      <c r="H48" s="21">
        <f t="shared" si="1"/>
        <v>0.29469293830001436</v>
      </c>
      <c r="I48" s="16">
        <f>I47+I39+I20</f>
        <v>1699</v>
      </c>
      <c r="J48" s="17">
        <f>J47+J39+J20</f>
        <v>2543</v>
      </c>
      <c r="K48" s="16">
        <f>K47+K39+K20</f>
        <v>1343</v>
      </c>
      <c r="L48" s="16">
        <f>L47+L39+L20</f>
        <v>5005</v>
      </c>
      <c r="M48" s="17">
        <f>M47+M39+M20</f>
        <v>5754</v>
      </c>
      <c r="N48" s="16">
        <f t="shared" si="2"/>
        <v>12034</v>
      </c>
      <c r="O48" s="18">
        <f t="shared" si="3"/>
        <v>0.57490922988725401</v>
      </c>
      <c r="P48" s="17">
        <f>P47+P39+P20</f>
        <v>14444</v>
      </c>
      <c r="Q48" s="21">
        <f t="shared" si="5"/>
        <v>0.69245889064672328</v>
      </c>
      <c r="R48" s="16">
        <f>R47+R39+R20</f>
        <v>4305</v>
      </c>
      <c r="S48" s="18">
        <f t="shared" si="6"/>
        <v>0.2056659659850946</v>
      </c>
      <c r="T48" s="17">
        <f>T47+T39+T20</f>
        <v>6057</v>
      </c>
      <c r="U48" s="21">
        <f t="shared" si="7"/>
        <v>0.29037825399108297</v>
      </c>
      <c r="V48" s="16">
        <f>V47+V39+V20</f>
        <v>600</v>
      </c>
      <c r="W48" s="16">
        <f>W47+W39+W20</f>
        <v>3993</v>
      </c>
      <c r="X48" s="6"/>
    </row>
  </sheetData>
  <pageMargins left="0.7" right="0.7" top="0.75" bottom="0.75" header="0.3" footer="0.3"/>
  <pageSetup paperSize="8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1A4E3-0983-9B4D-968E-B524EFF8D4B0}">
  <sheetPr>
    <pageSetUpPr fitToPage="1"/>
  </sheetPr>
  <dimension ref="A1:W38"/>
  <sheetViews>
    <sheetView workbookViewId="0">
      <selection sqref="A1:XFD1048576"/>
    </sheetView>
  </sheetViews>
  <sheetFormatPr baseColWidth="10" defaultRowHeight="16" x14ac:dyDescent="0.2"/>
  <cols>
    <col min="1" max="1" width="17" customWidth="1"/>
    <col min="2" max="5" width="10.83203125" style="1"/>
    <col min="6" max="6" width="10.83203125" style="2"/>
    <col min="7" max="7" width="10.83203125" style="7"/>
    <col min="8" max="8" width="10.83203125" style="2"/>
    <col min="9" max="14" width="10.83203125" style="1"/>
    <col min="15" max="15" width="10.83203125" style="2"/>
    <col min="16" max="16" width="10.83203125" style="7"/>
    <col min="17" max="17" width="10.83203125" style="2"/>
    <col min="18" max="18" width="10.83203125" style="1"/>
    <col min="19" max="19" width="10.83203125" style="2"/>
    <col min="20" max="20" width="10.83203125" style="7"/>
    <col min="21" max="21" width="10.83203125" style="2"/>
    <col min="22" max="23" width="10.83203125" style="1"/>
  </cols>
  <sheetData>
    <row r="1" spans="1:23" x14ac:dyDescent="0.2">
      <c r="A1" s="23"/>
      <c r="B1" s="11" t="s">
        <v>394</v>
      </c>
      <c r="C1" s="11" t="s">
        <v>373</v>
      </c>
      <c r="D1" s="11" t="s">
        <v>395</v>
      </c>
      <c r="E1" s="11" t="s">
        <v>376</v>
      </c>
      <c r="F1" s="13" t="s">
        <v>378</v>
      </c>
      <c r="G1" s="28" t="s">
        <v>377</v>
      </c>
      <c r="H1" s="13" t="s">
        <v>379</v>
      </c>
      <c r="I1" s="11" t="s">
        <v>380</v>
      </c>
      <c r="J1" s="11" t="s">
        <v>381</v>
      </c>
      <c r="K1" s="11" t="s">
        <v>396</v>
      </c>
      <c r="L1" s="11" t="s">
        <v>397</v>
      </c>
      <c r="M1" s="11" t="s">
        <v>398</v>
      </c>
      <c r="N1" s="11" t="s">
        <v>383</v>
      </c>
      <c r="O1" s="13" t="s">
        <v>399</v>
      </c>
      <c r="P1" s="28" t="s">
        <v>385</v>
      </c>
      <c r="Q1" s="13" t="s">
        <v>400</v>
      </c>
      <c r="R1" s="11" t="s">
        <v>401</v>
      </c>
      <c r="S1" s="13" t="s">
        <v>390</v>
      </c>
      <c r="T1" s="28" t="s">
        <v>402</v>
      </c>
      <c r="U1" s="13" t="s">
        <v>403</v>
      </c>
      <c r="V1" s="11" t="s">
        <v>404</v>
      </c>
      <c r="W1" s="11" t="s">
        <v>391</v>
      </c>
    </row>
    <row r="2" spans="1:23" x14ac:dyDescent="0.2">
      <c r="A2" s="23" t="s">
        <v>129</v>
      </c>
      <c r="B2" s="11">
        <v>456</v>
      </c>
      <c r="C2" s="11">
        <v>281</v>
      </c>
      <c r="D2" s="11">
        <v>299</v>
      </c>
      <c r="E2" s="11">
        <v>148</v>
      </c>
      <c r="F2" s="13">
        <f t="shared" ref="F2:F38" si="0">E2/C2</f>
        <v>0.5266903914590747</v>
      </c>
      <c r="G2" s="28">
        <v>177</v>
      </c>
      <c r="H2" s="13">
        <f t="shared" ref="H2:H38" si="1">G2/D2</f>
        <v>0.59197324414715724</v>
      </c>
      <c r="I2" s="11">
        <v>29</v>
      </c>
      <c r="J2" s="11">
        <v>45</v>
      </c>
      <c r="K2" s="11">
        <v>5</v>
      </c>
      <c r="L2" s="11">
        <v>19</v>
      </c>
      <c r="M2" s="11">
        <v>9</v>
      </c>
      <c r="N2" s="11">
        <f t="shared" ref="N2:N38" si="2">E2+I2+K2+L2</f>
        <v>201</v>
      </c>
      <c r="O2" s="13">
        <f t="shared" ref="O2:O38" si="3">N2/C2</f>
        <v>0.71530249110320288</v>
      </c>
      <c r="P2" s="28">
        <f t="shared" ref="P2:P38" si="4">G2+J2+M2</f>
        <v>231</v>
      </c>
      <c r="Q2" s="13">
        <f t="shared" ref="Q2:Q38" si="5">P2/D2</f>
        <v>0.77257525083612044</v>
      </c>
      <c r="R2" s="11">
        <v>46</v>
      </c>
      <c r="S2" s="13">
        <f t="shared" ref="S2:S38" si="6">R2/C2</f>
        <v>0.16370106761565836</v>
      </c>
      <c r="T2" s="28">
        <v>68</v>
      </c>
      <c r="U2" s="13">
        <f t="shared" ref="U2:U38" si="7">T2/D2</f>
        <v>0.22742474916387959</v>
      </c>
      <c r="V2" s="11">
        <v>14</v>
      </c>
      <c r="W2" s="11">
        <f t="shared" ref="W2:W38" si="8">C2-N2-R2-V2</f>
        <v>20</v>
      </c>
    </row>
    <row r="3" spans="1:23" x14ac:dyDescent="0.2">
      <c r="A3" s="23" t="s">
        <v>130</v>
      </c>
      <c r="B3" s="11">
        <v>156</v>
      </c>
      <c r="C3" s="11">
        <v>99</v>
      </c>
      <c r="D3" s="11">
        <v>105</v>
      </c>
      <c r="E3" s="11">
        <v>69</v>
      </c>
      <c r="F3" s="13">
        <f t="shared" si="0"/>
        <v>0.69696969696969702</v>
      </c>
      <c r="G3" s="28">
        <v>77</v>
      </c>
      <c r="H3" s="13">
        <f t="shared" si="1"/>
        <v>0.73333333333333328</v>
      </c>
      <c r="I3" s="11">
        <v>12</v>
      </c>
      <c r="J3" s="11">
        <v>15</v>
      </c>
      <c r="K3" s="11">
        <v>2</v>
      </c>
      <c r="L3" s="11">
        <v>1</v>
      </c>
      <c r="M3" s="11">
        <v>1</v>
      </c>
      <c r="N3" s="11">
        <f t="shared" si="2"/>
        <v>84</v>
      </c>
      <c r="O3" s="13">
        <f t="shared" si="3"/>
        <v>0.84848484848484851</v>
      </c>
      <c r="P3" s="28">
        <f t="shared" si="4"/>
        <v>93</v>
      </c>
      <c r="Q3" s="13">
        <f t="shared" si="5"/>
        <v>0.88571428571428568</v>
      </c>
      <c r="R3" s="11">
        <v>10</v>
      </c>
      <c r="S3" s="13">
        <f t="shared" si="6"/>
        <v>0.10101010101010101</v>
      </c>
      <c r="T3" s="28">
        <v>12</v>
      </c>
      <c r="U3" s="13">
        <f t="shared" si="7"/>
        <v>0.11428571428571428</v>
      </c>
      <c r="V3" s="11">
        <v>1</v>
      </c>
      <c r="W3" s="11">
        <f t="shared" si="8"/>
        <v>4</v>
      </c>
    </row>
    <row r="4" spans="1:23" x14ac:dyDescent="0.2">
      <c r="A4" s="23" t="s">
        <v>131</v>
      </c>
      <c r="B4" s="11">
        <v>1652</v>
      </c>
      <c r="C4" s="11">
        <v>1153</v>
      </c>
      <c r="D4" s="11">
        <v>1230</v>
      </c>
      <c r="E4" s="11">
        <v>337</v>
      </c>
      <c r="F4" s="13">
        <f t="shared" si="0"/>
        <v>0.29228100607111884</v>
      </c>
      <c r="G4" s="28">
        <v>446</v>
      </c>
      <c r="H4" s="13">
        <f t="shared" si="1"/>
        <v>0.36260162601626017</v>
      </c>
      <c r="I4" s="11">
        <v>52</v>
      </c>
      <c r="J4" s="11">
        <v>91</v>
      </c>
      <c r="K4" s="11">
        <v>26</v>
      </c>
      <c r="L4" s="11">
        <v>24</v>
      </c>
      <c r="M4" s="11">
        <v>26</v>
      </c>
      <c r="N4" s="11">
        <f t="shared" si="2"/>
        <v>439</v>
      </c>
      <c r="O4" s="13">
        <f t="shared" si="3"/>
        <v>0.38074588031222895</v>
      </c>
      <c r="P4" s="28">
        <f t="shared" si="4"/>
        <v>563</v>
      </c>
      <c r="Q4" s="13">
        <f t="shared" si="5"/>
        <v>0.45772357723577234</v>
      </c>
      <c r="R4" s="11">
        <v>593</v>
      </c>
      <c r="S4" s="13">
        <f t="shared" si="6"/>
        <v>0.51431049436253251</v>
      </c>
      <c r="T4" s="28">
        <v>667</v>
      </c>
      <c r="U4" s="13">
        <f t="shared" si="7"/>
        <v>0.54227642276422761</v>
      </c>
      <c r="V4" s="11">
        <v>56</v>
      </c>
      <c r="W4" s="11">
        <f t="shared" si="8"/>
        <v>65</v>
      </c>
    </row>
    <row r="5" spans="1:23" x14ac:dyDescent="0.2">
      <c r="A5" s="23" t="s">
        <v>136</v>
      </c>
      <c r="B5" s="11">
        <v>4092</v>
      </c>
      <c r="C5" s="11">
        <v>2349</v>
      </c>
      <c r="D5" s="11">
        <v>2422</v>
      </c>
      <c r="E5" s="11">
        <v>710</v>
      </c>
      <c r="F5" s="13">
        <f t="shared" si="0"/>
        <v>0.30225627926777354</v>
      </c>
      <c r="G5" s="28">
        <v>973</v>
      </c>
      <c r="H5" s="13">
        <f t="shared" si="1"/>
        <v>0.40173410404624277</v>
      </c>
      <c r="I5" s="11">
        <v>141</v>
      </c>
      <c r="J5" s="11">
        <v>161</v>
      </c>
      <c r="K5" s="11">
        <v>62</v>
      </c>
      <c r="L5" s="11">
        <v>132</v>
      </c>
      <c r="M5" s="11">
        <v>142</v>
      </c>
      <c r="N5" s="11">
        <f t="shared" si="2"/>
        <v>1045</v>
      </c>
      <c r="O5" s="13">
        <f t="shared" si="3"/>
        <v>0.44487015751383568</v>
      </c>
      <c r="P5" s="28">
        <f t="shared" si="4"/>
        <v>1276</v>
      </c>
      <c r="Q5" s="13">
        <f t="shared" si="5"/>
        <v>0.52683732452518584</v>
      </c>
      <c r="R5" s="11">
        <v>1042</v>
      </c>
      <c r="S5" s="13">
        <f t="shared" si="6"/>
        <v>0.443593018305662</v>
      </c>
      <c r="T5" s="28">
        <v>1146</v>
      </c>
      <c r="U5" s="13">
        <f t="shared" si="7"/>
        <v>0.47316267547481422</v>
      </c>
      <c r="V5" s="11">
        <v>86</v>
      </c>
      <c r="W5" s="11">
        <f t="shared" si="8"/>
        <v>176</v>
      </c>
    </row>
    <row r="6" spans="1:23" x14ac:dyDescent="0.2">
      <c r="A6" s="23" t="s">
        <v>132</v>
      </c>
      <c r="B6" s="11">
        <v>398</v>
      </c>
      <c r="C6" s="11">
        <v>299</v>
      </c>
      <c r="D6" s="11">
        <v>307</v>
      </c>
      <c r="E6" s="11">
        <v>227</v>
      </c>
      <c r="F6" s="13">
        <f t="shared" si="0"/>
        <v>0.75919732441471577</v>
      </c>
      <c r="G6" s="28">
        <v>261</v>
      </c>
      <c r="H6" s="13">
        <f t="shared" si="1"/>
        <v>0.85016286644951145</v>
      </c>
      <c r="I6" s="11">
        <v>17</v>
      </c>
      <c r="J6" s="11">
        <v>23</v>
      </c>
      <c r="K6" s="11">
        <v>15</v>
      </c>
      <c r="L6" s="11">
        <v>2</v>
      </c>
      <c r="M6" s="11">
        <v>3</v>
      </c>
      <c r="N6" s="11">
        <f t="shared" si="2"/>
        <v>261</v>
      </c>
      <c r="O6" s="13">
        <f t="shared" si="3"/>
        <v>0.87290969899665549</v>
      </c>
      <c r="P6" s="28">
        <f t="shared" si="4"/>
        <v>287</v>
      </c>
      <c r="Q6" s="13">
        <f t="shared" si="5"/>
        <v>0.93485342019543971</v>
      </c>
      <c r="R6" s="11">
        <v>17</v>
      </c>
      <c r="S6" s="13">
        <f t="shared" si="6"/>
        <v>5.6856187290969896E-2</v>
      </c>
      <c r="T6" s="28">
        <v>20</v>
      </c>
      <c r="U6" s="13">
        <f t="shared" si="7"/>
        <v>6.5146579804560262E-2</v>
      </c>
      <c r="V6" s="11">
        <v>12</v>
      </c>
      <c r="W6" s="11">
        <f t="shared" si="8"/>
        <v>9</v>
      </c>
    </row>
    <row r="7" spans="1:23" x14ac:dyDescent="0.2">
      <c r="A7" s="23" t="s">
        <v>133</v>
      </c>
      <c r="B7" s="11">
        <v>288</v>
      </c>
      <c r="C7" s="11">
        <v>158</v>
      </c>
      <c r="D7" s="11">
        <v>196</v>
      </c>
      <c r="E7" s="11">
        <v>104</v>
      </c>
      <c r="F7" s="13">
        <f t="shared" si="0"/>
        <v>0.65822784810126578</v>
      </c>
      <c r="G7" s="28">
        <v>164</v>
      </c>
      <c r="H7" s="13">
        <f t="shared" si="1"/>
        <v>0.83673469387755106</v>
      </c>
      <c r="I7" s="11">
        <v>11</v>
      </c>
      <c r="J7" s="11">
        <v>8</v>
      </c>
      <c r="K7" s="11">
        <v>4</v>
      </c>
      <c r="L7" s="11">
        <v>1</v>
      </c>
      <c r="M7" s="11">
        <v>1</v>
      </c>
      <c r="N7" s="11">
        <f t="shared" si="2"/>
        <v>120</v>
      </c>
      <c r="O7" s="13">
        <f t="shared" si="3"/>
        <v>0.759493670886076</v>
      </c>
      <c r="P7" s="28">
        <f t="shared" si="4"/>
        <v>173</v>
      </c>
      <c r="Q7" s="13">
        <f t="shared" si="5"/>
        <v>0.88265306122448983</v>
      </c>
      <c r="R7" s="11">
        <v>22</v>
      </c>
      <c r="S7" s="13">
        <f t="shared" si="6"/>
        <v>0.13924050632911392</v>
      </c>
      <c r="T7" s="28">
        <v>23</v>
      </c>
      <c r="U7" s="13">
        <f t="shared" si="7"/>
        <v>0.11734693877551021</v>
      </c>
      <c r="V7" s="11">
        <v>7</v>
      </c>
      <c r="W7" s="11">
        <f t="shared" si="8"/>
        <v>9</v>
      </c>
    </row>
    <row r="8" spans="1:23" x14ac:dyDescent="0.2">
      <c r="A8" s="23" t="s">
        <v>134</v>
      </c>
      <c r="B8" s="11">
        <v>994</v>
      </c>
      <c r="C8" s="11">
        <v>496</v>
      </c>
      <c r="D8" s="11">
        <v>502</v>
      </c>
      <c r="E8" s="11">
        <v>262</v>
      </c>
      <c r="F8" s="13">
        <f t="shared" si="0"/>
        <v>0.52822580645161288</v>
      </c>
      <c r="G8" s="28">
        <v>305</v>
      </c>
      <c r="H8" s="13">
        <f t="shared" si="1"/>
        <v>0.60756972111553786</v>
      </c>
      <c r="I8" s="11">
        <v>78</v>
      </c>
      <c r="J8" s="11">
        <v>87</v>
      </c>
      <c r="K8" s="11">
        <v>9</v>
      </c>
      <c r="L8" s="11">
        <v>9</v>
      </c>
      <c r="M8" s="11">
        <v>10</v>
      </c>
      <c r="N8" s="11">
        <f t="shared" si="2"/>
        <v>358</v>
      </c>
      <c r="O8" s="13">
        <f t="shared" si="3"/>
        <v>0.72177419354838712</v>
      </c>
      <c r="P8" s="28">
        <f t="shared" si="4"/>
        <v>402</v>
      </c>
      <c r="Q8" s="13">
        <f t="shared" si="5"/>
        <v>0.80079681274900394</v>
      </c>
      <c r="R8" s="11">
        <v>69</v>
      </c>
      <c r="S8" s="13">
        <f t="shared" si="6"/>
        <v>0.13911290322580644</v>
      </c>
      <c r="T8" s="28">
        <v>100</v>
      </c>
      <c r="U8" s="13">
        <f t="shared" si="7"/>
        <v>0.19920318725099601</v>
      </c>
      <c r="V8" s="11">
        <v>23</v>
      </c>
      <c r="W8" s="11">
        <f t="shared" si="8"/>
        <v>46</v>
      </c>
    </row>
    <row r="9" spans="1:23" x14ac:dyDescent="0.2">
      <c r="A9" s="23" t="s">
        <v>405</v>
      </c>
      <c r="B9" s="11">
        <v>246</v>
      </c>
      <c r="C9" s="11">
        <v>172</v>
      </c>
      <c r="D9" s="11">
        <v>174</v>
      </c>
      <c r="E9" s="11">
        <v>47</v>
      </c>
      <c r="F9" s="13">
        <f t="shared" si="0"/>
        <v>0.27325581395348836</v>
      </c>
      <c r="G9" s="28">
        <v>71</v>
      </c>
      <c r="H9" s="13">
        <f t="shared" si="1"/>
        <v>0.40804597701149425</v>
      </c>
      <c r="I9" s="11">
        <v>6</v>
      </c>
      <c r="J9" s="11">
        <v>9</v>
      </c>
      <c r="K9" s="11">
        <v>3</v>
      </c>
      <c r="L9" s="11">
        <v>11</v>
      </c>
      <c r="M9" s="11">
        <v>9</v>
      </c>
      <c r="N9" s="11">
        <f t="shared" si="2"/>
        <v>67</v>
      </c>
      <c r="O9" s="13">
        <f t="shared" si="3"/>
        <v>0.38953488372093026</v>
      </c>
      <c r="P9" s="28">
        <f t="shared" si="4"/>
        <v>89</v>
      </c>
      <c r="Q9" s="13">
        <f t="shared" si="5"/>
        <v>0.5114942528735632</v>
      </c>
      <c r="R9" s="11">
        <v>82</v>
      </c>
      <c r="S9" s="13">
        <f t="shared" si="6"/>
        <v>0.47674418604651164</v>
      </c>
      <c r="T9" s="28">
        <v>85</v>
      </c>
      <c r="U9" s="13">
        <f t="shared" si="7"/>
        <v>0.4885057471264368</v>
      </c>
      <c r="V9" s="11">
        <v>6</v>
      </c>
      <c r="W9" s="11">
        <f t="shared" si="8"/>
        <v>17</v>
      </c>
    </row>
    <row r="10" spans="1:23" x14ac:dyDescent="0.2">
      <c r="A10" s="23" t="s">
        <v>135</v>
      </c>
      <c r="B10" s="11">
        <v>482</v>
      </c>
      <c r="C10" s="11">
        <v>279</v>
      </c>
      <c r="D10" s="11">
        <v>278</v>
      </c>
      <c r="E10" s="11">
        <v>93</v>
      </c>
      <c r="F10" s="13">
        <f t="shared" si="0"/>
        <v>0.33333333333333331</v>
      </c>
      <c r="G10" s="28">
        <v>107</v>
      </c>
      <c r="H10" s="13">
        <f t="shared" si="1"/>
        <v>0.38489208633093525</v>
      </c>
      <c r="I10" s="11">
        <v>22</v>
      </c>
      <c r="J10" s="11">
        <v>36</v>
      </c>
      <c r="K10" s="11">
        <v>15</v>
      </c>
      <c r="L10" s="11">
        <v>63</v>
      </c>
      <c r="M10" s="11">
        <v>59</v>
      </c>
      <c r="N10" s="11">
        <f t="shared" si="2"/>
        <v>193</v>
      </c>
      <c r="O10" s="13">
        <f t="shared" si="3"/>
        <v>0.69175627240143367</v>
      </c>
      <c r="P10" s="28">
        <f t="shared" si="4"/>
        <v>202</v>
      </c>
      <c r="Q10" s="13">
        <f t="shared" si="5"/>
        <v>0.72661870503597126</v>
      </c>
      <c r="R10" s="11">
        <v>57</v>
      </c>
      <c r="S10" s="13">
        <f t="shared" si="6"/>
        <v>0.20430107526881722</v>
      </c>
      <c r="T10" s="28">
        <v>76</v>
      </c>
      <c r="U10" s="13">
        <f t="shared" si="7"/>
        <v>0.2733812949640288</v>
      </c>
      <c r="V10" s="11">
        <v>5</v>
      </c>
      <c r="W10" s="11">
        <f t="shared" si="8"/>
        <v>24</v>
      </c>
    </row>
    <row r="11" spans="1:23" x14ac:dyDescent="0.2">
      <c r="A11" s="23" t="s">
        <v>162</v>
      </c>
      <c r="B11" s="11">
        <v>296</v>
      </c>
      <c r="C11" s="11">
        <v>184</v>
      </c>
      <c r="D11" s="11">
        <v>182</v>
      </c>
      <c r="E11" s="11">
        <v>63</v>
      </c>
      <c r="F11" s="13">
        <f t="shared" si="0"/>
        <v>0.34239130434782611</v>
      </c>
      <c r="G11" s="28">
        <v>73</v>
      </c>
      <c r="H11" s="13">
        <f t="shared" si="1"/>
        <v>0.40109890109890112</v>
      </c>
      <c r="I11" s="11">
        <v>14</v>
      </c>
      <c r="J11" s="11">
        <v>14</v>
      </c>
      <c r="K11" s="11">
        <v>5</v>
      </c>
      <c r="L11" s="11">
        <v>9</v>
      </c>
      <c r="M11" s="11">
        <v>9</v>
      </c>
      <c r="N11" s="11">
        <f t="shared" si="2"/>
        <v>91</v>
      </c>
      <c r="O11" s="13">
        <f t="shared" si="3"/>
        <v>0.49456521739130432</v>
      </c>
      <c r="P11" s="28">
        <f t="shared" si="4"/>
        <v>96</v>
      </c>
      <c r="Q11" s="13">
        <f t="shared" si="5"/>
        <v>0.52747252747252749</v>
      </c>
      <c r="R11" s="11">
        <v>80</v>
      </c>
      <c r="S11" s="13">
        <f t="shared" si="6"/>
        <v>0.43478260869565216</v>
      </c>
      <c r="T11" s="28">
        <v>86</v>
      </c>
      <c r="U11" s="13">
        <f t="shared" si="7"/>
        <v>0.47252747252747251</v>
      </c>
      <c r="V11" s="11">
        <v>2</v>
      </c>
      <c r="W11" s="11">
        <f t="shared" si="8"/>
        <v>11</v>
      </c>
    </row>
    <row r="12" spans="1:23" x14ac:dyDescent="0.2">
      <c r="A12" s="23" t="s">
        <v>137</v>
      </c>
      <c r="B12" s="11">
        <v>84</v>
      </c>
      <c r="C12" s="11">
        <v>43</v>
      </c>
      <c r="D12" s="11">
        <v>41</v>
      </c>
      <c r="E12" s="11">
        <v>8</v>
      </c>
      <c r="F12" s="13">
        <f t="shared" si="0"/>
        <v>0.18604651162790697</v>
      </c>
      <c r="G12" s="28">
        <v>14</v>
      </c>
      <c r="H12" s="13">
        <f t="shared" si="1"/>
        <v>0.34146341463414637</v>
      </c>
      <c r="I12" s="11">
        <v>11</v>
      </c>
      <c r="J12" s="11">
        <v>12</v>
      </c>
      <c r="K12" s="11">
        <v>2</v>
      </c>
      <c r="L12" s="11">
        <v>1</v>
      </c>
      <c r="M12" s="11">
        <v>1</v>
      </c>
      <c r="N12" s="11">
        <f t="shared" si="2"/>
        <v>22</v>
      </c>
      <c r="O12" s="13">
        <f t="shared" si="3"/>
        <v>0.51162790697674421</v>
      </c>
      <c r="P12" s="28">
        <f t="shared" si="4"/>
        <v>27</v>
      </c>
      <c r="Q12" s="13">
        <f t="shared" si="5"/>
        <v>0.65853658536585369</v>
      </c>
      <c r="R12" s="11">
        <v>10</v>
      </c>
      <c r="S12" s="13">
        <f t="shared" si="6"/>
        <v>0.23255813953488372</v>
      </c>
      <c r="T12" s="28">
        <v>14</v>
      </c>
      <c r="U12" s="13">
        <f t="shared" si="7"/>
        <v>0.34146341463414637</v>
      </c>
      <c r="V12" s="11">
        <v>6</v>
      </c>
      <c r="W12" s="11">
        <f t="shared" si="8"/>
        <v>5</v>
      </c>
    </row>
    <row r="13" spans="1:23" x14ac:dyDescent="0.2">
      <c r="A13" s="23" t="s">
        <v>138</v>
      </c>
      <c r="B13" s="11">
        <v>138</v>
      </c>
      <c r="C13" s="11">
        <v>82</v>
      </c>
      <c r="D13" s="11">
        <v>93</v>
      </c>
      <c r="E13" s="11">
        <v>42</v>
      </c>
      <c r="F13" s="13">
        <f t="shared" si="0"/>
        <v>0.51219512195121952</v>
      </c>
      <c r="G13" s="28">
        <v>72</v>
      </c>
      <c r="H13" s="13">
        <f t="shared" si="1"/>
        <v>0.77419354838709675</v>
      </c>
      <c r="I13" s="11">
        <v>10</v>
      </c>
      <c r="J13" s="11">
        <v>10</v>
      </c>
      <c r="K13" s="11">
        <v>6</v>
      </c>
      <c r="L13" s="11">
        <v>2</v>
      </c>
      <c r="M13" s="11">
        <v>1</v>
      </c>
      <c r="N13" s="11">
        <f t="shared" si="2"/>
        <v>60</v>
      </c>
      <c r="O13" s="13">
        <f t="shared" si="3"/>
        <v>0.73170731707317072</v>
      </c>
      <c r="P13" s="28">
        <f t="shared" si="4"/>
        <v>83</v>
      </c>
      <c r="Q13" s="13">
        <f t="shared" si="5"/>
        <v>0.89247311827956988</v>
      </c>
      <c r="R13" s="11">
        <v>4</v>
      </c>
      <c r="S13" s="13">
        <f t="shared" si="6"/>
        <v>4.878048780487805E-2</v>
      </c>
      <c r="T13" s="28">
        <v>10</v>
      </c>
      <c r="U13" s="13">
        <f t="shared" si="7"/>
        <v>0.10752688172043011</v>
      </c>
      <c r="V13" s="11">
        <v>2</v>
      </c>
      <c r="W13" s="11">
        <f t="shared" si="8"/>
        <v>16</v>
      </c>
    </row>
    <row r="14" spans="1:23" x14ac:dyDescent="0.2">
      <c r="A14" s="23" t="s">
        <v>139</v>
      </c>
      <c r="B14" s="11">
        <v>177</v>
      </c>
      <c r="C14" s="11">
        <v>107</v>
      </c>
      <c r="D14" s="11">
        <v>112</v>
      </c>
      <c r="E14" s="11">
        <v>28</v>
      </c>
      <c r="F14" s="13">
        <f t="shared" si="0"/>
        <v>0.26168224299065418</v>
      </c>
      <c r="G14" s="28">
        <v>40</v>
      </c>
      <c r="H14" s="13">
        <f t="shared" si="1"/>
        <v>0.35714285714285715</v>
      </c>
      <c r="I14" s="11">
        <v>15</v>
      </c>
      <c r="J14" s="11">
        <v>24</v>
      </c>
      <c r="K14" s="11">
        <v>10</v>
      </c>
      <c r="L14" s="11">
        <v>10</v>
      </c>
      <c r="M14" s="11">
        <v>7</v>
      </c>
      <c r="N14" s="11">
        <f t="shared" si="2"/>
        <v>63</v>
      </c>
      <c r="O14" s="13">
        <f t="shared" si="3"/>
        <v>0.58878504672897192</v>
      </c>
      <c r="P14" s="28">
        <f t="shared" si="4"/>
        <v>71</v>
      </c>
      <c r="Q14" s="13">
        <f t="shared" si="5"/>
        <v>0.6339285714285714</v>
      </c>
      <c r="R14" s="11">
        <v>35</v>
      </c>
      <c r="S14" s="13">
        <f t="shared" si="6"/>
        <v>0.32710280373831774</v>
      </c>
      <c r="T14" s="28">
        <v>41</v>
      </c>
      <c r="U14" s="13">
        <f t="shared" si="7"/>
        <v>0.36607142857142855</v>
      </c>
      <c r="V14" s="11">
        <v>5</v>
      </c>
      <c r="W14" s="11">
        <f t="shared" si="8"/>
        <v>4</v>
      </c>
    </row>
    <row r="15" spans="1:23" x14ac:dyDescent="0.2">
      <c r="A15" s="23" t="s">
        <v>140</v>
      </c>
      <c r="B15" s="11">
        <v>143</v>
      </c>
      <c r="C15" s="11">
        <v>92</v>
      </c>
      <c r="D15" s="11">
        <v>92</v>
      </c>
      <c r="E15" s="11">
        <v>58</v>
      </c>
      <c r="F15" s="13">
        <f t="shared" si="0"/>
        <v>0.63043478260869568</v>
      </c>
      <c r="G15" s="28">
        <v>72</v>
      </c>
      <c r="H15" s="13">
        <f t="shared" si="1"/>
        <v>0.78260869565217395</v>
      </c>
      <c r="I15" s="11">
        <v>8</v>
      </c>
      <c r="J15" s="11">
        <v>4</v>
      </c>
      <c r="K15" s="11">
        <v>5</v>
      </c>
      <c r="L15" s="11">
        <v>3</v>
      </c>
      <c r="M15" s="11">
        <v>7</v>
      </c>
      <c r="N15" s="11">
        <f t="shared" si="2"/>
        <v>74</v>
      </c>
      <c r="O15" s="13">
        <f t="shared" si="3"/>
        <v>0.80434782608695654</v>
      </c>
      <c r="P15" s="28">
        <f t="shared" si="4"/>
        <v>83</v>
      </c>
      <c r="Q15" s="13">
        <f t="shared" si="5"/>
        <v>0.90217391304347827</v>
      </c>
      <c r="R15" s="11">
        <v>5</v>
      </c>
      <c r="S15" s="13">
        <f t="shared" si="6"/>
        <v>5.434782608695652E-2</v>
      </c>
      <c r="T15" s="28">
        <v>9</v>
      </c>
      <c r="U15" s="13">
        <f t="shared" si="7"/>
        <v>9.7826086956521743E-2</v>
      </c>
      <c r="V15" s="11">
        <v>3</v>
      </c>
      <c r="W15" s="11">
        <f t="shared" si="8"/>
        <v>10</v>
      </c>
    </row>
    <row r="16" spans="1:23" x14ac:dyDescent="0.2">
      <c r="A16" s="23" t="s">
        <v>141</v>
      </c>
      <c r="B16" s="11">
        <v>197</v>
      </c>
      <c r="C16" s="11">
        <v>130</v>
      </c>
      <c r="D16" s="11">
        <v>118</v>
      </c>
      <c r="E16" s="11">
        <v>30</v>
      </c>
      <c r="F16" s="13">
        <f t="shared" si="0"/>
        <v>0.23076923076923078</v>
      </c>
      <c r="G16" s="28">
        <v>50</v>
      </c>
      <c r="H16" s="13">
        <f t="shared" si="1"/>
        <v>0.42372881355932202</v>
      </c>
      <c r="I16" s="11">
        <v>13</v>
      </c>
      <c r="J16" s="11">
        <v>25</v>
      </c>
      <c r="K16" s="11">
        <v>28</v>
      </c>
      <c r="L16" s="11">
        <v>12</v>
      </c>
      <c r="M16" s="11">
        <v>10</v>
      </c>
      <c r="N16" s="11">
        <f t="shared" si="2"/>
        <v>83</v>
      </c>
      <c r="O16" s="13">
        <f t="shared" si="3"/>
        <v>0.63846153846153841</v>
      </c>
      <c r="P16" s="28">
        <f t="shared" si="4"/>
        <v>85</v>
      </c>
      <c r="Q16" s="13">
        <f t="shared" si="5"/>
        <v>0.72033898305084743</v>
      </c>
      <c r="R16" s="11">
        <v>29</v>
      </c>
      <c r="S16" s="13">
        <f t="shared" si="6"/>
        <v>0.22307692307692309</v>
      </c>
      <c r="T16" s="28">
        <v>33</v>
      </c>
      <c r="U16" s="13">
        <f t="shared" si="7"/>
        <v>0.27966101694915252</v>
      </c>
      <c r="V16" s="11">
        <v>12</v>
      </c>
      <c r="W16" s="11">
        <f t="shared" si="8"/>
        <v>6</v>
      </c>
    </row>
    <row r="17" spans="1:23" x14ac:dyDescent="0.2">
      <c r="A17" s="23" t="s">
        <v>142</v>
      </c>
      <c r="B17" s="11">
        <v>120</v>
      </c>
      <c r="C17" s="11">
        <v>98</v>
      </c>
      <c r="D17" s="11">
        <v>97</v>
      </c>
      <c r="E17" s="11">
        <v>21</v>
      </c>
      <c r="F17" s="13">
        <f t="shared" si="0"/>
        <v>0.21428571428571427</v>
      </c>
      <c r="G17" s="28">
        <v>32</v>
      </c>
      <c r="H17" s="13">
        <f t="shared" si="1"/>
        <v>0.32989690721649484</v>
      </c>
      <c r="I17" s="11">
        <v>1</v>
      </c>
      <c r="J17" s="11">
        <v>3</v>
      </c>
      <c r="K17" s="11">
        <v>4</v>
      </c>
      <c r="L17" s="11">
        <v>0</v>
      </c>
      <c r="M17" s="11">
        <v>0</v>
      </c>
      <c r="N17" s="11">
        <f t="shared" si="2"/>
        <v>26</v>
      </c>
      <c r="O17" s="13">
        <f t="shared" si="3"/>
        <v>0.26530612244897961</v>
      </c>
      <c r="P17" s="28">
        <f t="shared" si="4"/>
        <v>35</v>
      </c>
      <c r="Q17" s="13">
        <f t="shared" si="5"/>
        <v>0.36082474226804123</v>
      </c>
      <c r="R17" s="11">
        <v>63</v>
      </c>
      <c r="S17" s="13">
        <f t="shared" si="6"/>
        <v>0.6428571428571429</v>
      </c>
      <c r="T17" s="28">
        <v>62</v>
      </c>
      <c r="U17" s="13">
        <f t="shared" si="7"/>
        <v>0.63917525773195871</v>
      </c>
      <c r="V17" s="11">
        <v>5</v>
      </c>
      <c r="W17" s="11">
        <f t="shared" si="8"/>
        <v>4</v>
      </c>
    </row>
    <row r="18" spans="1:23" x14ac:dyDescent="0.2">
      <c r="A18" s="23" t="s">
        <v>143</v>
      </c>
      <c r="B18" s="11">
        <v>94</v>
      </c>
      <c r="C18" s="11">
        <v>58</v>
      </c>
      <c r="D18" s="11">
        <v>62</v>
      </c>
      <c r="E18" s="11">
        <v>19</v>
      </c>
      <c r="F18" s="13">
        <f t="shared" si="0"/>
        <v>0.32758620689655171</v>
      </c>
      <c r="G18" s="28">
        <v>48</v>
      </c>
      <c r="H18" s="13">
        <f t="shared" si="1"/>
        <v>0.77419354838709675</v>
      </c>
      <c r="I18" s="11">
        <v>5</v>
      </c>
      <c r="J18" s="11">
        <v>4</v>
      </c>
      <c r="K18" s="11">
        <v>4</v>
      </c>
      <c r="L18" s="11">
        <v>2</v>
      </c>
      <c r="M18" s="11">
        <v>3</v>
      </c>
      <c r="N18" s="11">
        <f t="shared" si="2"/>
        <v>30</v>
      </c>
      <c r="O18" s="13">
        <f t="shared" si="3"/>
        <v>0.51724137931034486</v>
      </c>
      <c r="P18" s="28">
        <f t="shared" si="4"/>
        <v>55</v>
      </c>
      <c r="Q18" s="13">
        <f t="shared" si="5"/>
        <v>0.88709677419354838</v>
      </c>
      <c r="R18" s="11">
        <v>2</v>
      </c>
      <c r="S18" s="13">
        <f t="shared" si="6"/>
        <v>3.4482758620689655E-2</v>
      </c>
      <c r="T18" s="28">
        <v>7</v>
      </c>
      <c r="U18" s="13">
        <f t="shared" si="7"/>
        <v>0.11290322580645161</v>
      </c>
      <c r="V18" s="11">
        <v>24</v>
      </c>
      <c r="W18" s="11">
        <f t="shared" si="8"/>
        <v>2</v>
      </c>
    </row>
    <row r="19" spans="1:23" x14ac:dyDescent="0.2">
      <c r="A19" s="23" t="s">
        <v>144</v>
      </c>
      <c r="B19" s="11">
        <v>265</v>
      </c>
      <c r="C19" s="11">
        <v>110</v>
      </c>
      <c r="D19" s="11">
        <v>138</v>
      </c>
      <c r="E19" s="11">
        <v>45</v>
      </c>
      <c r="F19" s="13">
        <f t="shared" si="0"/>
        <v>0.40909090909090912</v>
      </c>
      <c r="G19" s="28">
        <v>98</v>
      </c>
      <c r="H19" s="13">
        <f t="shared" si="1"/>
        <v>0.71014492753623193</v>
      </c>
      <c r="I19" s="11">
        <v>16</v>
      </c>
      <c r="J19" s="11">
        <v>25</v>
      </c>
      <c r="K19" s="11">
        <v>28</v>
      </c>
      <c r="L19" s="11">
        <v>3</v>
      </c>
      <c r="M19" s="11">
        <v>4</v>
      </c>
      <c r="N19" s="11">
        <f t="shared" si="2"/>
        <v>92</v>
      </c>
      <c r="O19" s="13">
        <f t="shared" si="3"/>
        <v>0.83636363636363631</v>
      </c>
      <c r="P19" s="28">
        <f t="shared" si="4"/>
        <v>127</v>
      </c>
      <c r="Q19" s="13">
        <f t="shared" si="5"/>
        <v>0.92028985507246375</v>
      </c>
      <c r="R19" s="11">
        <v>7</v>
      </c>
      <c r="S19" s="13">
        <f t="shared" si="6"/>
        <v>6.363636363636363E-2</v>
      </c>
      <c r="T19" s="28">
        <v>11</v>
      </c>
      <c r="U19" s="13">
        <f t="shared" si="7"/>
        <v>7.9710144927536225E-2</v>
      </c>
      <c r="V19" s="11">
        <v>8</v>
      </c>
      <c r="W19" s="11">
        <f t="shared" si="8"/>
        <v>3</v>
      </c>
    </row>
    <row r="20" spans="1:23" x14ac:dyDescent="0.2">
      <c r="A20" s="23" t="s">
        <v>145</v>
      </c>
      <c r="B20" s="11">
        <v>702</v>
      </c>
      <c r="C20" s="11">
        <v>332</v>
      </c>
      <c r="D20" s="11">
        <v>348</v>
      </c>
      <c r="E20" s="11">
        <v>117</v>
      </c>
      <c r="F20" s="13">
        <f t="shared" si="0"/>
        <v>0.35240963855421686</v>
      </c>
      <c r="G20" s="28">
        <v>156</v>
      </c>
      <c r="H20" s="13">
        <f t="shared" si="1"/>
        <v>0.44827586206896552</v>
      </c>
      <c r="I20" s="11">
        <v>14</v>
      </c>
      <c r="J20" s="11">
        <v>31</v>
      </c>
      <c r="K20" s="11">
        <v>20</v>
      </c>
      <c r="L20" s="11">
        <v>29</v>
      </c>
      <c r="M20" s="11">
        <v>34</v>
      </c>
      <c r="N20" s="11">
        <f t="shared" si="2"/>
        <v>180</v>
      </c>
      <c r="O20" s="13">
        <f t="shared" si="3"/>
        <v>0.54216867469879515</v>
      </c>
      <c r="P20" s="28">
        <f t="shared" si="4"/>
        <v>221</v>
      </c>
      <c r="Q20" s="13">
        <f t="shared" si="5"/>
        <v>0.63505747126436785</v>
      </c>
      <c r="R20" s="11">
        <v>78</v>
      </c>
      <c r="S20" s="13">
        <f t="shared" si="6"/>
        <v>0.23493975903614459</v>
      </c>
      <c r="T20" s="28">
        <v>127</v>
      </c>
      <c r="U20" s="13">
        <f t="shared" si="7"/>
        <v>0.36494252873563221</v>
      </c>
      <c r="V20" s="11">
        <v>23</v>
      </c>
      <c r="W20" s="11">
        <f t="shared" si="8"/>
        <v>51</v>
      </c>
    </row>
    <row r="21" spans="1:23" x14ac:dyDescent="0.2">
      <c r="A21" s="23" t="s">
        <v>146</v>
      </c>
      <c r="B21" s="11">
        <v>2544</v>
      </c>
      <c r="C21" s="11">
        <v>1488</v>
      </c>
      <c r="D21" s="11">
        <v>1469</v>
      </c>
      <c r="E21" s="11">
        <v>620</v>
      </c>
      <c r="F21" s="13">
        <f t="shared" si="0"/>
        <v>0.41666666666666669</v>
      </c>
      <c r="G21" s="28">
        <v>767</v>
      </c>
      <c r="H21" s="13">
        <f t="shared" si="1"/>
        <v>0.52212389380530977</v>
      </c>
      <c r="I21" s="11">
        <v>120</v>
      </c>
      <c r="J21" s="11">
        <v>147</v>
      </c>
      <c r="K21" s="11">
        <v>128</v>
      </c>
      <c r="L21" s="11">
        <v>165</v>
      </c>
      <c r="M21" s="11">
        <v>189</v>
      </c>
      <c r="N21" s="11">
        <f t="shared" si="2"/>
        <v>1033</v>
      </c>
      <c r="O21" s="13">
        <f t="shared" si="3"/>
        <v>0.69422043010752688</v>
      </c>
      <c r="P21" s="28">
        <f t="shared" si="4"/>
        <v>1103</v>
      </c>
      <c r="Q21" s="13">
        <f t="shared" si="5"/>
        <v>0.75085091899251188</v>
      </c>
      <c r="R21" s="11">
        <v>313</v>
      </c>
      <c r="S21" s="13">
        <f t="shared" si="6"/>
        <v>0.21034946236559141</v>
      </c>
      <c r="T21" s="28">
        <v>366</v>
      </c>
      <c r="U21" s="13">
        <f t="shared" si="7"/>
        <v>0.24914908100748809</v>
      </c>
      <c r="V21" s="11">
        <v>48</v>
      </c>
      <c r="W21" s="11">
        <f t="shared" si="8"/>
        <v>94</v>
      </c>
    </row>
    <row r="22" spans="1:23" x14ac:dyDescent="0.2">
      <c r="A22" s="23" t="s">
        <v>147</v>
      </c>
      <c r="B22" s="11">
        <v>735</v>
      </c>
      <c r="C22" s="11">
        <v>462</v>
      </c>
      <c r="D22" s="11">
        <v>489</v>
      </c>
      <c r="E22" s="11">
        <v>139</v>
      </c>
      <c r="F22" s="13">
        <f t="shared" si="0"/>
        <v>0.30086580086580089</v>
      </c>
      <c r="G22" s="28">
        <v>208</v>
      </c>
      <c r="H22" s="13">
        <f t="shared" si="1"/>
        <v>0.42535787321063395</v>
      </c>
      <c r="I22" s="11">
        <v>75</v>
      </c>
      <c r="J22" s="11">
        <v>125</v>
      </c>
      <c r="K22" s="11">
        <v>68</v>
      </c>
      <c r="L22" s="11">
        <v>84</v>
      </c>
      <c r="M22" s="11">
        <v>84</v>
      </c>
      <c r="N22" s="11">
        <f t="shared" si="2"/>
        <v>366</v>
      </c>
      <c r="O22" s="13">
        <f t="shared" si="3"/>
        <v>0.79220779220779225</v>
      </c>
      <c r="P22" s="28">
        <f t="shared" si="4"/>
        <v>417</v>
      </c>
      <c r="Q22" s="13">
        <f t="shared" si="5"/>
        <v>0.85276073619631898</v>
      </c>
      <c r="R22" s="11">
        <v>50</v>
      </c>
      <c r="S22" s="13">
        <f t="shared" si="6"/>
        <v>0.10822510822510822</v>
      </c>
      <c r="T22" s="28">
        <v>72</v>
      </c>
      <c r="U22" s="13">
        <f t="shared" si="7"/>
        <v>0.14723926380368099</v>
      </c>
      <c r="V22" s="11">
        <v>13</v>
      </c>
      <c r="W22" s="11">
        <f t="shared" si="8"/>
        <v>33</v>
      </c>
    </row>
    <row r="23" spans="1:23" x14ac:dyDescent="0.2">
      <c r="A23" s="23" t="s">
        <v>148</v>
      </c>
      <c r="B23" s="11">
        <v>1426</v>
      </c>
      <c r="C23" s="11">
        <v>1067</v>
      </c>
      <c r="D23" s="11">
        <v>1075</v>
      </c>
      <c r="E23" s="11">
        <v>149</v>
      </c>
      <c r="F23" s="13">
        <f t="shared" si="0"/>
        <v>0.13964386129334583</v>
      </c>
      <c r="G23" s="28">
        <v>190</v>
      </c>
      <c r="H23" s="13">
        <f t="shared" si="1"/>
        <v>0.17674418604651163</v>
      </c>
      <c r="I23" s="11">
        <v>28</v>
      </c>
      <c r="J23" s="11">
        <v>42</v>
      </c>
      <c r="K23" s="11">
        <v>29</v>
      </c>
      <c r="L23" s="11">
        <v>735</v>
      </c>
      <c r="M23" s="11">
        <v>775</v>
      </c>
      <c r="N23" s="11">
        <f t="shared" si="2"/>
        <v>941</v>
      </c>
      <c r="O23" s="13">
        <f t="shared" si="3"/>
        <v>0.88191190253045926</v>
      </c>
      <c r="P23" s="28">
        <f t="shared" si="4"/>
        <v>1007</v>
      </c>
      <c r="Q23" s="13">
        <f t="shared" si="5"/>
        <v>0.93674418604651166</v>
      </c>
      <c r="R23" s="11">
        <v>62</v>
      </c>
      <c r="S23" s="13">
        <f t="shared" si="6"/>
        <v>5.8106841611996252E-2</v>
      </c>
      <c r="T23" s="28">
        <v>68</v>
      </c>
      <c r="U23" s="13">
        <f t="shared" si="7"/>
        <v>6.3255813953488366E-2</v>
      </c>
      <c r="V23" s="11">
        <v>35</v>
      </c>
      <c r="W23" s="11">
        <f t="shared" si="8"/>
        <v>29</v>
      </c>
    </row>
    <row r="24" spans="1:23" x14ac:dyDescent="0.2">
      <c r="A24" s="23" t="s">
        <v>149</v>
      </c>
      <c r="B24" s="11">
        <v>255</v>
      </c>
      <c r="C24" s="11">
        <v>161</v>
      </c>
      <c r="D24" s="11">
        <v>158</v>
      </c>
      <c r="E24" s="11">
        <v>32</v>
      </c>
      <c r="F24" s="13">
        <f t="shared" si="0"/>
        <v>0.19875776397515527</v>
      </c>
      <c r="G24" s="28">
        <v>65</v>
      </c>
      <c r="H24" s="13">
        <f t="shared" si="1"/>
        <v>0.41139240506329117</v>
      </c>
      <c r="I24" s="11">
        <v>21</v>
      </c>
      <c r="J24" s="11">
        <v>34</v>
      </c>
      <c r="K24" s="11">
        <v>48</v>
      </c>
      <c r="L24" s="11">
        <v>9</v>
      </c>
      <c r="M24" s="11">
        <v>17</v>
      </c>
      <c r="N24" s="11">
        <f t="shared" si="2"/>
        <v>110</v>
      </c>
      <c r="O24" s="13">
        <f t="shared" si="3"/>
        <v>0.68322981366459623</v>
      </c>
      <c r="P24" s="28">
        <f t="shared" si="4"/>
        <v>116</v>
      </c>
      <c r="Q24" s="13">
        <f t="shared" si="5"/>
        <v>0.73417721518987344</v>
      </c>
      <c r="R24" s="11">
        <v>26</v>
      </c>
      <c r="S24" s="13">
        <f t="shared" si="6"/>
        <v>0.16149068322981366</v>
      </c>
      <c r="T24" s="28">
        <v>42</v>
      </c>
      <c r="U24" s="13">
        <f t="shared" si="7"/>
        <v>0.26582278481012656</v>
      </c>
      <c r="V24" s="11">
        <v>12</v>
      </c>
      <c r="W24" s="11">
        <f t="shared" si="8"/>
        <v>13</v>
      </c>
    </row>
    <row r="25" spans="1:23" x14ac:dyDescent="0.2">
      <c r="A25" s="23" t="s">
        <v>150</v>
      </c>
      <c r="B25" s="11">
        <v>241</v>
      </c>
      <c r="C25" s="11">
        <v>165</v>
      </c>
      <c r="D25" s="11">
        <v>155</v>
      </c>
      <c r="E25" s="11">
        <v>23</v>
      </c>
      <c r="F25" s="13">
        <f t="shared" si="0"/>
        <v>0.1393939393939394</v>
      </c>
      <c r="G25" s="28">
        <v>40</v>
      </c>
      <c r="H25" s="13">
        <f t="shared" si="1"/>
        <v>0.25806451612903225</v>
      </c>
      <c r="I25" s="11">
        <v>23</v>
      </c>
      <c r="J25" s="11">
        <v>38</v>
      </c>
      <c r="K25" s="11">
        <v>16</v>
      </c>
      <c r="L25" s="11">
        <v>70</v>
      </c>
      <c r="M25" s="11">
        <v>56</v>
      </c>
      <c r="N25" s="11">
        <f t="shared" si="2"/>
        <v>132</v>
      </c>
      <c r="O25" s="13">
        <f t="shared" si="3"/>
        <v>0.8</v>
      </c>
      <c r="P25" s="28">
        <f t="shared" si="4"/>
        <v>134</v>
      </c>
      <c r="Q25" s="13">
        <f t="shared" si="5"/>
        <v>0.86451612903225805</v>
      </c>
      <c r="R25" s="11">
        <v>13</v>
      </c>
      <c r="S25" s="13">
        <f t="shared" si="6"/>
        <v>7.8787878787878782E-2</v>
      </c>
      <c r="T25" s="28">
        <v>21</v>
      </c>
      <c r="U25" s="13">
        <f t="shared" si="7"/>
        <v>0.13548387096774195</v>
      </c>
      <c r="V25" s="11">
        <v>12</v>
      </c>
      <c r="W25" s="11">
        <f t="shared" si="8"/>
        <v>8</v>
      </c>
    </row>
    <row r="26" spans="1:23" x14ac:dyDescent="0.2">
      <c r="A26" s="23" t="s">
        <v>151</v>
      </c>
      <c r="B26" s="11">
        <v>483</v>
      </c>
      <c r="C26" s="11">
        <v>418</v>
      </c>
      <c r="D26" s="11">
        <v>338</v>
      </c>
      <c r="E26" s="11">
        <v>19</v>
      </c>
      <c r="F26" s="13">
        <f t="shared" si="0"/>
        <v>4.5454545454545456E-2</v>
      </c>
      <c r="G26" s="28">
        <v>251</v>
      </c>
      <c r="H26" s="13">
        <f t="shared" si="1"/>
        <v>0.74260355029585801</v>
      </c>
      <c r="I26" s="11">
        <v>4</v>
      </c>
      <c r="J26" s="11">
        <v>32</v>
      </c>
      <c r="K26" s="11">
        <v>370</v>
      </c>
      <c r="L26" s="11">
        <v>3</v>
      </c>
      <c r="M26" s="11">
        <v>26</v>
      </c>
      <c r="N26" s="11">
        <f t="shared" si="2"/>
        <v>396</v>
      </c>
      <c r="O26" s="13">
        <f t="shared" si="3"/>
        <v>0.94736842105263153</v>
      </c>
      <c r="P26" s="28">
        <f t="shared" si="4"/>
        <v>309</v>
      </c>
      <c r="Q26" s="13">
        <f t="shared" si="5"/>
        <v>0.91420118343195267</v>
      </c>
      <c r="R26" s="11">
        <v>4</v>
      </c>
      <c r="S26" s="13">
        <f t="shared" si="6"/>
        <v>9.5693779904306216E-3</v>
      </c>
      <c r="T26" s="28">
        <v>29</v>
      </c>
      <c r="U26" s="13">
        <f t="shared" si="7"/>
        <v>8.5798816568047331E-2</v>
      </c>
      <c r="V26" s="11">
        <v>8</v>
      </c>
      <c r="W26" s="11">
        <f t="shared" si="8"/>
        <v>10</v>
      </c>
    </row>
    <row r="27" spans="1:23" x14ac:dyDescent="0.2">
      <c r="A27" s="23" t="s">
        <v>198</v>
      </c>
      <c r="B27" s="11">
        <v>60</v>
      </c>
      <c r="C27" s="11">
        <v>52</v>
      </c>
      <c r="D27" s="11">
        <v>51</v>
      </c>
      <c r="E27" s="11">
        <v>14</v>
      </c>
      <c r="F27" s="13">
        <f t="shared" si="0"/>
        <v>0.26923076923076922</v>
      </c>
      <c r="G27" s="28">
        <v>30</v>
      </c>
      <c r="H27" s="13">
        <f t="shared" si="1"/>
        <v>0.58823529411764708</v>
      </c>
      <c r="I27" s="11">
        <v>7</v>
      </c>
      <c r="J27" s="11">
        <v>8</v>
      </c>
      <c r="K27" s="11">
        <v>20</v>
      </c>
      <c r="L27" s="11">
        <v>3</v>
      </c>
      <c r="M27" s="11">
        <v>4</v>
      </c>
      <c r="N27" s="11">
        <f t="shared" si="2"/>
        <v>44</v>
      </c>
      <c r="O27" s="13">
        <f t="shared" si="3"/>
        <v>0.84615384615384615</v>
      </c>
      <c r="P27" s="28">
        <f t="shared" si="4"/>
        <v>42</v>
      </c>
      <c r="Q27" s="13">
        <f t="shared" si="5"/>
        <v>0.82352941176470584</v>
      </c>
      <c r="R27" s="11">
        <v>6</v>
      </c>
      <c r="S27" s="13">
        <f t="shared" si="6"/>
        <v>0.11538461538461539</v>
      </c>
      <c r="T27" s="28">
        <v>9</v>
      </c>
      <c r="U27" s="13">
        <f t="shared" si="7"/>
        <v>0.17647058823529413</v>
      </c>
      <c r="V27" s="11">
        <v>1</v>
      </c>
      <c r="W27" s="11">
        <f t="shared" si="8"/>
        <v>1</v>
      </c>
    </row>
    <row r="28" spans="1:23" x14ac:dyDescent="0.2">
      <c r="A28" s="23" t="s">
        <v>152</v>
      </c>
      <c r="B28" s="11">
        <v>178</v>
      </c>
      <c r="C28" s="11">
        <v>152</v>
      </c>
      <c r="D28" s="11">
        <v>157</v>
      </c>
      <c r="E28" s="11">
        <v>34</v>
      </c>
      <c r="F28" s="13">
        <f t="shared" si="0"/>
        <v>0.22368421052631579</v>
      </c>
      <c r="G28" s="28">
        <v>80</v>
      </c>
      <c r="H28" s="13">
        <f t="shared" si="1"/>
        <v>0.50955414012738853</v>
      </c>
      <c r="I28" s="11">
        <v>11</v>
      </c>
      <c r="J28" s="11">
        <v>42</v>
      </c>
      <c r="K28" s="11">
        <v>71</v>
      </c>
      <c r="L28" s="11">
        <v>19</v>
      </c>
      <c r="M28" s="11">
        <v>25</v>
      </c>
      <c r="N28" s="11">
        <f t="shared" si="2"/>
        <v>135</v>
      </c>
      <c r="O28" s="13">
        <f t="shared" si="3"/>
        <v>0.88815789473684215</v>
      </c>
      <c r="P28" s="28">
        <f t="shared" si="4"/>
        <v>147</v>
      </c>
      <c r="Q28" s="13">
        <f t="shared" si="5"/>
        <v>0.93630573248407645</v>
      </c>
      <c r="R28" s="11">
        <v>6</v>
      </c>
      <c r="S28" s="13">
        <f t="shared" si="6"/>
        <v>3.9473684210526314E-2</v>
      </c>
      <c r="T28" s="28">
        <v>10</v>
      </c>
      <c r="U28" s="13">
        <f t="shared" si="7"/>
        <v>6.3694267515923567E-2</v>
      </c>
      <c r="V28" s="11">
        <v>3</v>
      </c>
      <c r="W28" s="11">
        <f t="shared" si="8"/>
        <v>8</v>
      </c>
    </row>
    <row r="29" spans="1:23" x14ac:dyDescent="0.2">
      <c r="A29" s="23" t="s">
        <v>153</v>
      </c>
      <c r="B29" s="11">
        <v>209</v>
      </c>
      <c r="C29" s="11">
        <v>111</v>
      </c>
      <c r="D29" s="11">
        <v>100</v>
      </c>
      <c r="E29" s="11">
        <v>8</v>
      </c>
      <c r="F29" s="13">
        <f t="shared" si="0"/>
        <v>7.2072072072072071E-2</v>
      </c>
      <c r="G29" s="28">
        <v>31</v>
      </c>
      <c r="H29" s="13">
        <f t="shared" si="1"/>
        <v>0.31</v>
      </c>
      <c r="I29" s="11">
        <v>13</v>
      </c>
      <c r="J29" s="11">
        <v>31</v>
      </c>
      <c r="K29" s="11">
        <v>31</v>
      </c>
      <c r="L29" s="11">
        <v>6</v>
      </c>
      <c r="M29" s="11">
        <v>7</v>
      </c>
      <c r="N29" s="11">
        <f t="shared" si="2"/>
        <v>58</v>
      </c>
      <c r="O29" s="13">
        <f t="shared" si="3"/>
        <v>0.52252252252252251</v>
      </c>
      <c r="P29" s="28">
        <f t="shared" si="4"/>
        <v>69</v>
      </c>
      <c r="Q29" s="13">
        <f t="shared" si="5"/>
        <v>0.69</v>
      </c>
      <c r="R29" s="11">
        <v>29</v>
      </c>
      <c r="S29" s="13">
        <f t="shared" si="6"/>
        <v>0.26126126126126126</v>
      </c>
      <c r="T29" s="28">
        <v>31</v>
      </c>
      <c r="U29" s="13">
        <f t="shared" si="7"/>
        <v>0.31</v>
      </c>
      <c r="V29" s="11">
        <v>12</v>
      </c>
      <c r="W29" s="11">
        <f t="shared" si="8"/>
        <v>12</v>
      </c>
    </row>
    <row r="30" spans="1:23" x14ac:dyDescent="0.2">
      <c r="A30" s="23" t="s">
        <v>154</v>
      </c>
      <c r="B30" s="11">
        <v>197</v>
      </c>
      <c r="C30" s="11">
        <v>137</v>
      </c>
      <c r="D30" s="11">
        <v>135</v>
      </c>
      <c r="E30" s="11">
        <v>31</v>
      </c>
      <c r="F30" s="13">
        <f t="shared" si="0"/>
        <v>0.22627737226277372</v>
      </c>
      <c r="G30" s="28">
        <v>52</v>
      </c>
      <c r="H30" s="13">
        <f t="shared" si="1"/>
        <v>0.38518518518518519</v>
      </c>
      <c r="I30" s="11">
        <v>1</v>
      </c>
      <c r="J30" s="11">
        <v>11</v>
      </c>
      <c r="K30" s="11">
        <v>27</v>
      </c>
      <c r="L30" s="11">
        <v>4</v>
      </c>
      <c r="M30" s="11">
        <v>1</v>
      </c>
      <c r="N30" s="11">
        <f t="shared" si="2"/>
        <v>63</v>
      </c>
      <c r="O30" s="13">
        <f t="shared" si="3"/>
        <v>0.45985401459854014</v>
      </c>
      <c r="P30" s="28">
        <f t="shared" si="4"/>
        <v>64</v>
      </c>
      <c r="Q30" s="13">
        <f t="shared" si="5"/>
        <v>0.47407407407407409</v>
      </c>
      <c r="R30" s="11">
        <v>45</v>
      </c>
      <c r="S30" s="13">
        <f t="shared" si="6"/>
        <v>0.32846715328467152</v>
      </c>
      <c r="T30" s="28">
        <v>71</v>
      </c>
      <c r="U30" s="13">
        <f t="shared" si="7"/>
        <v>0.52592592592592591</v>
      </c>
      <c r="V30" s="11">
        <v>9</v>
      </c>
      <c r="W30" s="11">
        <f t="shared" si="8"/>
        <v>20</v>
      </c>
    </row>
    <row r="31" spans="1:23" x14ac:dyDescent="0.2">
      <c r="A31" s="23" t="s">
        <v>155</v>
      </c>
      <c r="B31" s="11">
        <v>128</v>
      </c>
      <c r="C31" s="11">
        <v>86</v>
      </c>
      <c r="D31" s="11">
        <v>86</v>
      </c>
      <c r="E31" s="11">
        <v>11</v>
      </c>
      <c r="F31" s="13">
        <f t="shared" si="0"/>
        <v>0.12790697674418605</v>
      </c>
      <c r="G31" s="28">
        <v>21</v>
      </c>
      <c r="H31" s="13">
        <f t="shared" si="1"/>
        <v>0.2441860465116279</v>
      </c>
      <c r="I31" s="11">
        <v>11</v>
      </c>
      <c r="J31" s="11">
        <v>38</v>
      </c>
      <c r="K31" s="11">
        <v>23</v>
      </c>
      <c r="L31" s="11">
        <v>3</v>
      </c>
      <c r="M31" s="11">
        <v>4</v>
      </c>
      <c r="N31" s="11">
        <f t="shared" si="2"/>
        <v>48</v>
      </c>
      <c r="O31" s="13">
        <f t="shared" si="3"/>
        <v>0.55813953488372092</v>
      </c>
      <c r="P31" s="28">
        <f t="shared" si="4"/>
        <v>63</v>
      </c>
      <c r="Q31" s="13">
        <f t="shared" si="5"/>
        <v>0.73255813953488369</v>
      </c>
      <c r="R31" s="11">
        <v>14</v>
      </c>
      <c r="S31" s="13">
        <f t="shared" si="6"/>
        <v>0.16279069767441862</v>
      </c>
      <c r="T31" s="28">
        <v>23</v>
      </c>
      <c r="U31" s="13">
        <f t="shared" si="7"/>
        <v>0.26744186046511625</v>
      </c>
      <c r="V31" s="11">
        <v>20</v>
      </c>
      <c r="W31" s="11">
        <f t="shared" si="8"/>
        <v>4</v>
      </c>
    </row>
    <row r="32" spans="1:23" x14ac:dyDescent="0.2">
      <c r="A32" s="23" t="s">
        <v>156</v>
      </c>
      <c r="B32" s="11">
        <v>41</v>
      </c>
      <c r="C32" s="11">
        <v>22</v>
      </c>
      <c r="D32" s="11">
        <v>24</v>
      </c>
      <c r="E32" s="11">
        <v>2</v>
      </c>
      <c r="F32" s="13">
        <f t="shared" si="0"/>
        <v>9.0909090909090912E-2</v>
      </c>
      <c r="G32" s="28">
        <v>13</v>
      </c>
      <c r="H32" s="13">
        <f t="shared" si="1"/>
        <v>0.54166666666666663</v>
      </c>
      <c r="I32" s="11">
        <v>0</v>
      </c>
      <c r="J32" s="11">
        <v>3</v>
      </c>
      <c r="K32" s="11">
        <v>13</v>
      </c>
      <c r="L32" s="11">
        <v>1</v>
      </c>
      <c r="M32" s="11">
        <v>1</v>
      </c>
      <c r="N32" s="11">
        <f t="shared" si="2"/>
        <v>16</v>
      </c>
      <c r="O32" s="13">
        <f t="shared" si="3"/>
        <v>0.72727272727272729</v>
      </c>
      <c r="P32" s="28">
        <f t="shared" si="4"/>
        <v>17</v>
      </c>
      <c r="Q32" s="13">
        <f t="shared" si="5"/>
        <v>0.70833333333333337</v>
      </c>
      <c r="R32" s="11">
        <v>2</v>
      </c>
      <c r="S32" s="13">
        <f t="shared" si="6"/>
        <v>9.0909090909090912E-2</v>
      </c>
      <c r="T32" s="28">
        <v>7</v>
      </c>
      <c r="U32" s="13">
        <f t="shared" si="7"/>
        <v>0.29166666666666669</v>
      </c>
      <c r="V32" s="11">
        <v>3</v>
      </c>
      <c r="W32" s="11">
        <f t="shared" si="8"/>
        <v>1</v>
      </c>
    </row>
    <row r="33" spans="1:23" x14ac:dyDescent="0.2">
      <c r="A33" s="23" t="s">
        <v>157</v>
      </c>
      <c r="B33" s="11">
        <v>35</v>
      </c>
      <c r="C33" s="11">
        <v>22</v>
      </c>
      <c r="D33" s="11">
        <v>20</v>
      </c>
      <c r="E33" s="11">
        <v>8</v>
      </c>
      <c r="F33" s="13">
        <f t="shared" si="0"/>
        <v>0.36363636363636365</v>
      </c>
      <c r="G33" s="28">
        <v>8</v>
      </c>
      <c r="H33" s="13">
        <f t="shared" si="1"/>
        <v>0.4</v>
      </c>
      <c r="I33" s="11">
        <v>3</v>
      </c>
      <c r="J33" s="11">
        <v>4</v>
      </c>
      <c r="K33" s="11">
        <v>1</v>
      </c>
      <c r="L33" s="11">
        <v>0</v>
      </c>
      <c r="M33" s="11">
        <v>0</v>
      </c>
      <c r="N33" s="11">
        <f t="shared" si="2"/>
        <v>12</v>
      </c>
      <c r="O33" s="13">
        <f t="shared" si="3"/>
        <v>0.54545454545454541</v>
      </c>
      <c r="P33" s="28">
        <f t="shared" si="4"/>
        <v>12</v>
      </c>
      <c r="Q33" s="13">
        <f t="shared" si="5"/>
        <v>0.6</v>
      </c>
      <c r="R33" s="11">
        <v>6</v>
      </c>
      <c r="S33" s="13">
        <f t="shared" si="6"/>
        <v>0.27272727272727271</v>
      </c>
      <c r="T33" s="28">
        <v>8</v>
      </c>
      <c r="U33" s="13">
        <f t="shared" si="7"/>
        <v>0.4</v>
      </c>
      <c r="V33" s="11">
        <v>1</v>
      </c>
      <c r="W33" s="11">
        <f t="shared" si="8"/>
        <v>3</v>
      </c>
    </row>
    <row r="34" spans="1:23" x14ac:dyDescent="0.2">
      <c r="A34" s="23" t="s">
        <v>158</v>
      </c>
      <c r="B34" s="11">
        <v>97</v>
      </c>
      <c r="C34" s="11">
        <v>60</v>
      </c>
      <c r="D34" s="11">
        <v>61</v>
      </c>
      <c r="E34" s="11">
        <v>14</v>
      </c>
      <c r="F34" s="13">
        <f t="shared" si="0"/>
        <v>0.23333333333333334</v>
      </c>
      <c r="G34" s="28">
        <v>21</v>
      </c>
      <c r="H34" s="13">
        <f t="shared" si="1"/>
        <v>0.34426229508196721</v>
      </c>
      <c r="I34" s="11">
        <v>1</v>
      </c>
      <c r="J34" s="11">
        <v>4</v>
      </c>
      <c r="K34" s="11">
        <v>10</v>
      </c>
      <c r="L34" s="11">
        <v>8</v>
      </c>
      <c r="M34" s="11">
        <v>9</v>
      </c>
      <c r="N34" s="11">
        <f t="shared" si="2"/>
        <v>33</v>
      </c>
      <c r="O34" s="13">
        <f t="shared" si="3"/>
        <v>0.55000000000000004</v>
      </c>
      <c r="P34" s="28">
        <f t="shared" si="4"/>
        <v>34</v>
      </c>
      <c r="Q34" s="13">
        <f t="shared" si="5"/>
        <v>0.55737704918032782</v>
      </c>
      <c r="R34" s="11">
        <v>13</v>
      </c>
      <c r="S34" s="13">
        <f t="shared" si="6"/>
        <v>0.21666666666666667</v>
      </c>
      <c r="T34" s="28">
        <v>27</v>
      </c>
      <c r="U34" s="13">
        <f t="shared" si="7"/>
        <v>0.44262295081967212</v>
      </c>
      <c r="V34" s="11">
        <v>5</v>
      </c>
      <c r="W34" s="11">
        <f t="shared" si="8"/>
        <v>9</v>
      </c>
    </row>
    <row r="35" spans="1:23" x14ac:dyDescent="0.2">
      <c r="A35" s="23" t="s">
        <v>159</v>
      </c>
      <c r="B35" s="11">
        <v>224</v>
      </c>
      <c r="C35" s="11">
        <v>153</v>
      </c>
      <c r="D35" s="11">
        <v>149</v>
      </c>
      <c r="E35" s="11">
        <v>36</v>
      </c>
      <c r="F35" s="13">
        <f t="shared" si="0"/>
        <v>0.23529411764705882</v>
      </c>
      <c r="G35" s="28">
        <v>64</v>
      </c>
      <c r="H35" s="13">
        <f t="shared" si="1"/>
        <v>0.42953020134228187</v>
      </c>
      <c r="I35" s="11">
        <v>51</v>
      </c>
      <c r="J35" s="11">
        <v>40</v>
      </c>
      <c r="K35" s="11">
        <v>13</v>
      </c>
      <c r="L35" s="11">
        <v>19</v>
      </c>
      <c r="M35" s="11">
        <v>22</v>
      </c>
      <c r="N35" s="11">
        <f t="shared" si="2"/>
        <v>119</v>
      </c>
      <c r="O35" s="13">
        <f t="shared" si="3"/>
        <v>0.77777777777777779</v>
      </c>
      <c r="P35" s="28">
        <f t="shared" si="4"/>
        <v>126</v>
      </c>
      <c r="Q35" s="13">
        <f t="shared" si="5"/>
        <v>0.84563758389261745</v>
      </c>
      <c r="R35" s="11">
        <v>14</v>
      </c>
      <c r="S35" s="13">
        <f t="shared" si="6"/>
        <v>9.1503267973856203E-2</v>
      </c>
      <c r="T35" s="28">
        <v>23</v>
      </c>
      <c r="U35" s="13">
        <f t="shared" si="7"/>
        <v>0.15436241610738255</v>
      </c>
      <c r="V35" s="11">
        <v>6</v>
      </c>
      <c r="W35" s="11">
        <f t="shared" si="8"/>
        <v>14</v>
      </c>
    </row>
    <row r="36" spans="1:23" x14ac:dyDescent="0.2">
      <c r="A36" s="23" t="s">
        <v>160</v>
      </c>
      <c r="B36" s="11">
        <v>192</v>
      </c>
      <c r="C36" s="11">
        <v>106</v>
      </c>
      <c r="D36" s="11">
        <v>110</v>
      </c>
      <c r="E36" s="11">
        <v>32</v>
      </c>
      <c r="F36" s="13">
        <f t="shared" si="0"/>
        <v>0.30188679245283018</v>
      </c>
      <c r="G36" s="28">
        <v>49</v>
      </c>
      <c r="H36" s="13">
        <f t="shared" si="1"/>
        <v>0.44545454545454544</v>
      </c>
      <c r="I36" s="11">
        <v>10</v>
      </c>
      <c r="J36" s="11">
        <v>15</v>
      </c>
      <c r="K36" s="11">
        <v>20</v>
      </c>
      <c r="L36" s="11">
        <v>24</v>
      </c>
      <c r="M36" s="11">
        <v>25</v>
      </c>
      <c r="N36" s="11">
        <f t="shared" si="2"/>
        <v>86</v>
      </c>
      <c r="O36" s="13">
        <f t="shared" si="3"/>
        <v>0.81132075471698117</v>
      </c>
      <c r="P36" s="28">
        <f t="shared" si="4"/>
        <v>89</v>
      </c>
      <c r="Q36" s="13">
        <f t="shared" si="5"/>
        <v>0.80909090909090908</v>
      </c>
      <c r="R36" s="11">
        <v>12</v>
      </c>
      <c r="S36" s="13">
        <f t="shared" si="6"/>
        <v>0.11320754716981132</v>
      </c>
      <c r="T36" s="28">
        <v>21</v>
      </c>
      <c r="U36" s="13">
        <f t="shared" si="7"/>
        <v>0.19090909090909092</v>
      </c>
      <c r="V36" s="11">
        <v>2</v>
      </c>
      <c r="W36" s="11">
        <f t="shared" si="8"/>
        <v>6</v>
      </c>
    </row>
    <row r="37" spans="1:23" x14ac:dyDescent="0.2">
      <c r="A37" s="23" t="s">
        <v>161</v>
      </c>
      <c r="B37" s="11">
        <v>498</v>
      </c>
      <c r="C37" s="11">
        <v>384</v>
      </c>
      <c r="D37" s="11">
        <v>383</v>
      </c>
      <c r="E37" s="11">
        <v>19</v>
      </c>
      <c r="F37" s="13">
        <f t="shared" si="0"/>
        <v>4.9479166666666664E-2</v>
      </c>
      <c r="G37" s="28">
        <v>75</v>
      </c>
      <c r="H37" s="13">
        <f t="shared" si="1"/>
        <v>0.195822454308094</v>
      </c>
      <c r="I37" s="11">
        <v>61</v>
      </c>
      <c r="J37" s="11">
        <v>83</v>
      </c>
      <c r="K37" s="11">
        <v>70</v>
      </c>
      <c r="L37" s="11">
        <v>174</v>
      </c>
      <c r="M37" s="11">
        <v>184</v>
      </c>
      <c r="N37" s="11">
        <f t="shared" si="2"/>
        <v>324</v>
      </c>
      <c r="O37" s="13">
        <f t="shared" si="3"/>
        <v>0.84375</v>
      </c>
      <c r="P37" s="28">
        <f t="shared" si="4"/>
        <v>342</v>
      </c>
      <c r="Q37" s="13">
        <f t="shared" si="5"/>
        <v>0.89295039164490864</v>
      </c>
      <c r="R37" s="11">
        <v>36</v>
      </c>
      <c r="S37" s="13">
        <f t="shared" si="6"/>
        <v>9.375E-2</v>
      </c>
      <c r="T37" s="28">
        <v>41</v>
      </c>
      <c r="U37" s="13">
        <f t="shared" si="7"/>
        <v>0.10704960835509138</v>
      </c>
      <c r="V37" s="11">
        <v>4</v>
      </c>
      <c r="W37" s="11">
        <f t="shared" si="8"/>
        <v>20</v>
      </c>
    </row>
    <row r="38" spans="1:23" s="3" customFormat="1" x14ac:dyDescent="0.2">
      <c r="A38" s="24" t="s">
        <v>163</v>
      </c>
      <c r="B38" s="16">
        <f>SUM(B2:B37)</f>
        <v>18523</v>
      </c>
      <c r="C38" s="16">
        <f>SUM(C2:C37)</f>
        <v>11568</v>
      </c>
      <c r="D38" s="16">
        <f>SUM(D2:D37)</f>
        <v>11756</v>
      </c>
      <c r="E38" s="16">
        <f>SUM(E2:E37)</f>
        <v>3619</v>
      </c>
      <c r="F38" s="18">
        <f t="shared" si="0"/>
        <v>0.31284578146611342</v>
      </c>
      <c r="G38" s="29">
        <f>SUM(G2:G37)</f>
        <v>5201</v>
      </c>
      <c r="H38" s="18">
        <f t="shared" si="1"/>
        <v>0.44241238516502213</v>
      </c>
      <c r="I38" s="16">
        <f>SUM(I2:I37)</f>
        <v>915</v>
      </c>
      <c r="J38" s="16">
        <f>SUM(J2:J37)</f>
        <v>1324</v>
      </c>
      <c r="K38" s="16">
        <f>SUM(K2:K37)</f>
        <v>1211</v>
      </c>
      <c r="L38" s="16">
        <f>SUM(L2:L37)</f>
        <v>1660</v>
      </c>
      <c r="M38" s="16">
        <f>SUM(M2:M37)</f>
        <v>1765</v>
      </c>
      <c r="N38" s="16">
        <f t="shared" si="2"/>
        <v>7405</v>
      </c>
      <c r="O38" s="18">
        <f t="shared" si="3"/>
        <v>0.64012793914246191</v>
      </c>
      <c r="P38" s="29">
        <f t="shared" si="4"/>
        <v>8290</v>
      </c>
      <c r="Q38" s="18">
        <f t="shared" si="5"/>
        <v>0.70517182715209259</v>
      </c>
      <c r="R38" s="16">
        <f>SUM(R2:R37)</f>
        <v>2902</v>
      </c>
      <c r="S38" s="18">
        <f t="shared" si="6"/>
        <v>0.25086445366528354</v>
      </c>
      <c r="T38" s="29">
        <f>SUM(T2:T37)</f>
        <v>3466</v>
      </c>
      <c r="U38" s="18">
        <f t="shared" si="7"/>
        <v>0.29482817284790747</v>
      </c>
      <c r="V38" s="16">
        <f>SUM(V2:V37)</f>
        <v>494</v>
      </c>
      <c r="W38" s="16">
        <f t="shared" si="8"/>
        <v>767</v>
      </c>
    </row>
  </sheetData>
  <pageMargins left="0.7" right="0.7" top="0.75" bottom="0.75" header="0.3" footer="0.3"/>
  <pageSetup paperSize="8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25B77-9014-DA45-8B77-6CA0F85CB90F}">
  <sheetPr>
    <pageSetUpPr fitToPage="1"/>
  </sheetPr>
  <dimension ref="A1:W52"/>
  <sheetViews>
    <sheetView zoomScale="82" zoomScaleNormal="82" workbookViewId="0">
      <selection sqref="A1:XFD1048576"/>
    </sheetView>
  </sheetViews>
  <sheetFormatPr baseColWidth="10" defaultRowHeight="16" x14ac:dyDescent="0.2"/>
  <cols>
    <col min="1" max="1" width="19.1640625" customWidth="1"/>
    <col min="2" max="5" width="10.83203125" style="1"/>
    <col min="6" max="6" width="10.83203125" style="2"/>
    <col min="7" max="7" width="10.83203125" style="7"/>
    <col min="8" max="8" width="10.83203125" style="2"/>
    <col min="9" max="14" width="10.83203125" style="1"/>
    <col min="15" max="15" width="10.83203125" style="2"/>
    <col min="16" max="16" width="10.83203125" style="7"/>
    <col min="17" max="17" width="10.83203125" style="2"/>
    <col min="18" max="18" width="10.83203125" style="1"/>
    <col min="19" max="19" width="14.33203125" style="2" customWidth="1"/>
    <col min="20" max="20" width="10.83203125" style="7"/>
    <col min="21" max="21" width="13.33203125" style="2" customWidth="1"/>
    <col min="22" max="23" width="10.83203125" style="1"/>
  </cols>
  <sheetData>
    <row r="1" spans="1:23" x14ac:dyDescent="0.2">
      <c r="A1" s="23"/>
      <c r="B1" s="11" t="s">
        <v>394</v>
      </c>
      <c r="C1" s="11" t="s">
        <v>373</v>
      </c>
      <c r="D1" s="11" t="s">
        <v>395</v>
      </c>
      <c r="E1" s="11" t="s">
        <v>376</v>
      </c>
      <c r="F1" s="13" t="s">
        <v>378</v>
      </c>
      <c r="G1" s="28" t="s">
        <v>377</v>
      </c>
      <c r="H1" s="13" t="s">
        <v>379</v>
      </c>
      <c r="I1" s="11" t="s">
        <v>380</v>
      </c>
      <c r="J1" s="11" t="s">
        <v>381</v>
      </c>
      <c r="K1" s="11" t="s">
        <v>396</v>
      </c>
      <c r="L1" s="11" t="s">
        <v>397</v>
      </c>
      <c r="M1" s="11" t="s">
        <v>398</v>
      </c>
      <c r="N1" s="11" t="s">
        <v>383</v>
      </c>
      <c r="O1" s="13" t="s">
        <v>399</v>
      </c>
      <c r="P1" s="28" t="s">
        <v>385</v>
      </c>
      <c r="Q1" s="13" t="s">
        <v>400</v>
      </c>
      <c r="R1" s="11" t="s">
        <v>401</v>
      </c>
      <c r="S1" s="13" t="s">
        <v>390</v>
      </c>
      <c r="T1" s="28" t="s">
        <v>402</v>
      </c>
      <c r="U1" s="13" t="s">
        <v>403</v>
      </c>
      <c r="V1" s="11" t="s">
        <v>404</v>
      </c>
      <c r="W1" s="11" t="s">
        <v>391</v>
      </c>
    </row>
    <row r="2" spans="1:23" x14ac:dyDescent="0.2">
      <c r="A2" s="23" t="s">
        <v>164</v>
      </c>
      <c r="B2" s="11">
        <v>363</v>
      </c>
      <c r="C2" s="11">
        <v>194</v>
      </c>
      <c r="D2" s="11">
        <v>196</v>
      </c>
      <c r="E2" s="11">
        <v>102</v>
      </c>
      <c r="F2" s="13">
        <f t="shared" ref="F2:F33" si="0">E2/C2</f>
        <v>0.52577319587628868</v>
      </c>
      <c r="G2" s="28">
        <v>107</v>
      </c>
      <c r="H2" s="13">
        <f t="shared" ref="H2:H33" si="1">G2/D2</f>
        <v>0.54591836734693877</v>
      </c>
      <c r="I2" s="11">
        <v>44</v>
      </c>
      <c r="J2" s="11">
        <v>62</v>
      </c>
      <c r="K2" s="11">
        <v>14</v>
      </c>
      <c r="L2" s="11">
        <v>5</v>
      </c>
      <c r="M2" s="11">
        <v>4</v>
      </c>
      <c r="N2" s="11">
        <f t="shared" ref="N2:N33" si="2">E2+I2+K2+L2</f>
        <v>165</v>
      </c>
      <c r="O2" s="13">
        <f t="shared" ref="O2:O33" si="3">N2/C2</f>
        <v>0.85051546391752575</v>
      </c>
      <c r="P2" s="28">
        <f t="shared" ref="P2:P33" si="4">G2+J2+M2</f>
        <v>173</v>
      </c>
      <c r="Q2" s="13">
        <f t="shared" ref="Q2:Q33" si="5">P2/D2</f>
        <v>0.88265306122448983</v>
      </c>
      <c r="R2" s="11">
        <v>9</v>
      </c>
      <c r="S2" s="13">
        <f t="shared" ref="S2:S33" si="6">R2/C2</f>
        <v>4.6391752577319589E-2</v>
      </c>
      <c r="T2" s="28">
        <v>23</v>
      </c>
      <c r="U2" s="13">
        <f t="shared" ref="U2:U33" si="7">T2/D2</f>
        <v>0.11734693877551021</v>
      </c>
      <c r="V2" s="11">
        <v>3</v>
      </c>
      <c r="W2" s="11">
        <f t="shared" ref="W2:W33" si="8">C2-N2-R2-V2</f>
        <v>17</v>
      </c>
    </row>
    <row r="3" spans="1:23" x14ac:dyDescent="0.2">
      <c r="A3" s="23" t="s">
        <v>165</v>
      </c>
      <c r="B3" s="11">
        <v>83</v>
      </c>
      <c r="C3" s="11">
        <v>40</v>
      </c>
      <c r="D3" s="11">
        <v>43</v>
      </c>
      <c r="E3" s="11">
        <v>12</v>
      </c>
      <c r="F3" s="13">
        <f t="shared" si="0"/>
        <v>0.3</v>
      </c>
      <c r="G3" s="28">
        <v>20</v>
      </c>
      <c r="H3" s="13">
        <f t="shared" si="1"/>
        <v>0.46511627906976744</v>
      </c>
      <c r="I3" s="11">
        <v>4</v>
      </c>
      <c r="J3" s="11">
        <v>5</v>
      </c>
      <c r="K3" s="11">
        <v>2</v>
      </c>
      <c r="L3" s="11">
        <v>1</v>
      </c>
      <c r="M3" s="11">
        <v>4</v>
      </c>
      <c r="N3" s="11">
        <f t="shared" si="2"/>
        <v>19</v>
      </c>
      <c r="O3" s="13">
        <f t="shared" si="3"/>
        <v>0.47499999999999998</v>
      </c>
      <c r="P3" s="28">
        <f t="shared" si="4"/>
        <v>29</v>
      </c>
      <c r="Q3" s="13">
        <f t="shared" si="5"/>
        <v>0.67441860465116277</v>
      </c>
      <c r="R3" s="11">
        <v>8</v>
      </c>
      <c r="S3" s="13">
        <f t="shared" si="6"/>
        <v>0.2</v>
      </c>
      <c r="T3" s="28">
        <v>14</v>
      </c>
      <c r="U3" s="13">
        <f t="shared" si="7"/>
        <v>0.32558139534883723</v>
      </c>
      <c r="V3" s="11">
        <v>4</v>
      </c>
      <c r="W3" s="11">
        <f t="shared" si="8"/>
        <v>9</v>
      </c>
    </row>
    <row r="4" spans="1:23" x14ac:dyDescent="0.2">
      <c r="A4" s="23" t="s">
        <v>166</v>
      </c>
      <c r="B4" s="11">
        <v>120</v>
      </c>
      <c r="C4" s="11">
        <v>52</v>
      </c>
      <c r="D4" s="11">
        <v>55</v>
      </c>
      <c r="E4" s="11">
        <v>17</v>
      </c>
      <c r="F4" s="13">
        <f t="shared" si="0"/>
        <v>0.32692307692307693</v>
      </c>
      <c r="G4" s="28">
        <v>34</v>
      </c>
      <c r="H4" s="13">
        <f t="shared" si="1"/>
        <v>0.61818181818181817</v>
      </c>
      <c r="I4" s="11">
        <v>1</v>
      </c>
      <c r="J4" s="11">
        <v>3</v>
      </c>
      <c r="K4" s="11">
        <v>5</v>
      </c>
      <c r="L4" s="11">
        <v>1</v>
      </c>
      <c r="M4" s="11">
        <v>3</v>
      </c>
      <c r="N4" s="11">
        <f t="shared" si="2"/>
        <v>24</v>
      </c>
      <c r="O4" s="13">
        <f t="shared" si="3"/>
        <v>0.46153846153846156</v>
      </c>
      <c r="P4" s="28">
        <f t="shared" si="4"/>
        <v>40</v>
      </c>
      <c r="Q4" s="13">
        <f t="shared" si="5"/>
        <v>0.72727272727272729</v>
      </c>
      <c r="R4" s="11">
        <v>11</v>
      </c>
      <c r="S4" s="13">
        <f t="shared" si="6"/>
        <v>0.21153846153846154</v>
      </c>
      <c r="T4" s="28">
        <v>15</v>
      </c>
      <c r="U4" s="13">
        <f t="shared" si="7"/>
        <v>0.27272727272727271</v>
      </c>
      <c r="V4" s="11">
        <v>4</v>
      </c>
      <c r="W4" s="11">
        <f t="shared" si="8"/>
        <v>13</v>
      </c>
    </row>
    <row r="5" spans="1:23" x14ac:dyDescent="0.2">
      <c r="A5" s="23" t="s">
        <v>167</v>
      </c>
      <c r="B5" s="11">
        <v>166</v>
      </c>
      <c r="C5" s="11">
        <v>77</v>
      </c>
      <c r="D5" s="11">
        <v>85</v>
      </c>
      <c r="E5" s="11">
        <v>27</v>
      </c>
      <c r="F5" s="13">
        <f t="shared" si="0"/>
        <v>0.35064935064935066</v>
      </c>
      <c r="G5" s="28">
        <v>39</v>
      </c>
      <c r="H5" s="13">
        <f t="shared" si="1"/>
        <v>0.45882352941176469</v>
      </c>
      <c r="I5" s="11">
        <v>4</v>
      </c>
      <c r="J5" s="11">
        <v>9</v>
      </c>
      <c r="K5" s="11">
        <v>7</v>
      </c>
      <c r="L5" s="11">
        <v>5</v>
      </c>
      <c r="M5" s="11">
        <v>20</v>
      </c>
      <c r="N5" s="11">
        <f t="shared" si="2"/>
        <v>43</v>
      </c>
      <c r="O5" s="13">
        <f t="shared" si="3"/>
        <v>0.55844155844155841</v>
      </c>
      <c r="P5" s="28">
        <f t="shared" si="4"/>
        <v>68</v>
      </c>
      <c r="Q5" s="13">
        <f t="shared" si="5"/>
        <v>0.8</v>
      </c>
      <c r="R5" s="11">
        <v>10</v>
      </c>
      <c r="S5" s="13">
        <f t="shared" si="6"/>
        <v>0.12987012987012986</v>
      </c>
      <c r="T5" s="28">
        <v>17</v>
      </c>
      <c r="U5" s="13">
        <f t="shared" si="7"/>
        <v>0.2</v>
      </c>
      <c r="V5" s="11">
        <v>9</v>
      </c>
      <c r="W5" s="11">
        <f t="shared" si="8"/>
        <v>15</v>
      </c>
    </row>
    <row r="6" spans="1:23" x14ac:dyDescent="0.2">
      <c r="A6" s="23" t="s">
        <v>168</v>
      </c>
      <c r="B6" s="11">
        <v>138</v>
      </c>
      <c r="C6" s="11">
        <v>73</v>
      </c>
      <c r="D6" s="11">
        <v>63</v>
      </c>
      <c r="E6" s="11">
        <v>24</v>
      </c>
      <c r="F6" s="13">
        <f t="shared" si="0"/>
        <v>0.32876712328767121</v>
      </c>
      <c r="G6" s="28">
        <v>27</v>
      </c>
      <c r="H6" s="13">
        <f t="shared" si="1"/>
        <v>0.42857142857142855</v>
      </c>
      <c r="I6" s="11">
        <v>6</v>
      </c>
      <c r="J6" s="11">
        <v>8</v>
      </c>
      <c r="K6" s="11">
        <v>1</v>
      </c>
      <c r="L6" s="11">
        <v>0</v>
      </c>
      <c r="M6" s="11">
        <v>3</v>
      </c>
      <c r="N6" s="11">
        <f t="shared" si="2"/>
        <v>31</v>
      </c>
      <c r="O6" s="13">
        <f t="shared" si="3"/>
        <v>0.42465753424657532</v>
      </c>
      <c r="P6" s="28">
        <f t="shared" si="4"/>
        <v>38</v>
      </c>
      <c r="Q6" s="13">
        <f t="shared" si="5"/>
        <v>0.60317460317460314</v>
      </c>
      <c r="R6" s="11">
        <v>6</v>
      </c>
      <c r="S6" s="13">
        <f t="shared" si="6"/>
        <v>8.2191780821917804E-2</v>
      </c>
      <c r="T6" s="28">
        <v>25</v>
      </c>
      <c r="U6" s="13">
        <f t="shared" si="7"/>
        <v>0.3968253968253968</v>
      </c>
      <c r="V6" s="11">
        <v>6</v>
      </c>
      <c r="W6" s="11">
        <f t="shared" si="8"/>
        <v>30</v>
      </c>
    </row>
    <row r="7" spans="1:23" x14ac:dyDescent="0.2">
      <c r="A7" s="23" t="s">
        <v>169</v>
      </c>
      <c r="B7" s="11">
        <v>558</v>
      </c>
      <c r="C7" s="11">
        <v>363</v>
      </c>
      <c r="D7" s="11">
        <v>356</v>
      </c>
      <c r="E7" s="11">
        <v>96</v>
      </c>
      <c r="F7" s="13">
        <f t="shared" si="0"/>
        <v>0.26446280991735538</v>
      </c>
      <c r="G7" s="28">
        <v>147</v>
      </c>
      <c r="H7" s="13">
        <f t="shared" si="1"/>
        <v>0.41292134831460675</v>
      </c>
      <c r="I7" s="11">
        <v>25</v>
      </c>
      <c r="J7" s="11">
        <v>48</v>
      </c>
      <c r="K7" s="11">
        <v>15</v>
      </c>
      <c r="L7" s="11">
        <v>6</v>
      </c>
      <c r="M7" s="11">
        <v>17</v>
      </c>
      <c r="N7" s="11">
        <f t="shared" si="2"/>
        <v>142</v>
      </c>
      <c r="O7" s="13">
        <f t="shared" si="3"/>
        <v>0.39118457300275483</v>
      </c>
      <c r="P7" s="28">
        <f t="shared" si="4"/>
        <v>212</v>
      </c>
      <c r="Q7" s="13">
        <f t="shared" si="5"/>
        <v>0.5955056179775281</v>
      </c>
      <c r="R7" s="11">
        <v>117</v>
      </c>
      <c r="S7" s="13">
        <f t="shared" si="6"/>
        <v>0.32231404958677684</v>
      </c>
      <c r="T7" s="28">
        <v>144</v>
      </c>
      <c r="U7" s="13">
        <f t="shared" si="7"/>
        <v>0.4044943820224719</v>
      </c>
      <c r="V7" s="11">
        <v>13</v>
      </c>
      <c r="W7" s="11">
        <f t="shared" si="8"/>
        <v>91</v>
      </c>
    </row>
    <row r="8" spans="1:23" x14ac:dyDescent="0.2">
      <c r="A8" s="23" t="s">
        <v>170</v>
      </c>
      <c r="B8" s="11">
        <v>387</v>
      </c>
      <c r="C8" s="11">
        <v>229</v>
      </c>
      <c r="D8" s="11">
        <v>229</v>
      </c>
      <c r="E8" s="11">
        <v>42</v>
      </c>
      <c r="F8" s="13">
        <f t="shared" si="0"/>
        <v>0.18340611353711792</v>
      </c>
      <c r="G8" s="28">
        <v>61</v>
      </c>
      <c r="H8" s="13">
        <f t="shared" si="1"/>
        <v>0.26637554585152839</v>
      </c>
      <c r="I8" s="11">
        <v>72</v>
      </c>
      <c r="J8" s="11">
        <v>61</v>
      </c>
      <c r="K8" s="11">
        <v>11</v>
      </c>
      <c r="L8" s="11">
        <v>9</v>
      </c>
      <c r="M8" s="11">
        <v>16</v>
      </c>
      <c r="N8" s="11">
        <f t="shared" si="2"/>
        <v>134</v>
      </c>
      <c r="O8" s="13">
        <f t="shared" si="3"/>
        <v>0.58515283842794763</v>
      </c>
      <c r="P8" s="28">
        <f t="shared" si="4"/>
        <v>138</v>
      </c>
      <c r="Q8" s="13">
        <f t="shared" si="5"/>
        <v>0.6026200873362445</v>
      </c>
      <c r="R8" s="11">
        <v>60</v>
      </c>
      <c r="S8" s="13">
        <f t="shared" si="6"/>
        <v>0.26200873362445415</v>
      </c>
      <c r="T8" s="28">
        <v>91</v>
      </c>
      <c r="U8" s="13">
        <f t="shared" si="7"/>
        <v>0.39737991266375544</v>
      </c>
      <c r="V8" s="11">
        <v>11</v>
      </c>
      <c r="W8" s="11">
        <f t="shared" si="8"/>
        <v>24</v>
      </c>
    </row>
    <row r="9" spans="1:23" x14ac:dyDescent="0.2">
      <c r="A9" s="23" t="s">
        <v>171</v>
      </c>
      <c r="B9" s="11">
        <v>1474</v>
      </c>
      <c r="C9" s="11">
        <v>907</v>
      </c>
      <c r="D9" s="11">
        <v>1049</v>
      </c>
      <c r="E9" s="11">
        <v>371</v>
      </c>
      <c r="F9" s="13">
        <f t="shared" si="0"/>
        <v>0.40904079382579933</v>
      </c>
      <c r="G9" s="28">
        <v>432</v>
      </c>
      <c r="H9" s="13">
        <f t="shared" si="1"/>
        <v>0.41182078169685415</v>
      </c>
      <c r="I9" s="11">
        <v>101</v>
      </c>
      <c r="J9" s="11">
        <v>111</v>
      </c>
      <c r="K9" s="11">
        <v>25</v>
      </c>
      <c r="L9" s="11">
        <v>26</v>
      </c>
      <c r="M9" s="11">
        <v>29</v>
      </c>
      <c r="N9" s="11">
        <f t="shared" si="2"/>
        <v>523</v>
      </c>
      <c r="O9" s="13">
        <f t="shared" si="3"/>
        <v>0.57662624035281151</v>
      </c>
      <c r="P9" s="28">
        <f t="shared" si="4"/>
        <v>572</v>
      </c>
      <c r="Q9" s="13">
        <f t="shared" si="5"/>
        <v>0.54528122020972358</v>
      </c>
      <c r="R9" s="11">
        <v>296</v>
      </c>
      <c r="S9" s="13">
        <f t="shared" si="6"/>
        <v>0.32635060639470781</v>
      </c>
      <c r="T9" s="28">
        <v>477</v>
      </c>
      <c r="U9" s="13">
        <f t="shared" si="7"/>
        <v>0.45471877979027647</v>
      </c>
      <c r="V9" s="11">
        <v>21</v>
      </c>
      <c r="W9" s="11">
        <f t="shared" si="8"/>
        <v>67</v>
      </c>
    </row>
    <row r="10" spans="1:23" x14ac:dyDescent="0.2">
      <c r="A10" s="23" t="s">
        <v>172</v>
      </c>
      <c r="B10" s="11">
        <v>120</v>
      </c>
      <c r="C10" s="11">
        <v>60</v>
      </c>
      <c r="D10" s="11">
        <v>62</v>
      </c>
      <c r="E10" s="11">
        <v>12</v>
      </c>
      <c r="F10" s="13">
        <f t="shared" si="0"/>
        <v>0.2</v>
      </c>
      <c r="G10" s="28">
        <v>23</v>
      </c>
      <c r="H10" s="13">
        <f t="shared" si="1"/>
        <v>0.37096774193548387</v>
      </c>
      <c r="I10" s="11">
        <v>24</v>
      </c>
      <c r="J10" s="11">
        <v>22</v>
      </c>
      <c r="K10" s="11">
        <v>3</v>
      </c>
      <c r="L10" s="11">
        <v>0</v>
      </c>
      <c r="M10" s="11">
        <v>1</v>
      </c>
      <c r="N10" s="11">
        <f t="shared" si="2"/>
        <v>39</v>
      </c>
      <c r="O10" s="13">
        <f t="shared" si="3"/>
        <v>0.65</v>
      </c>
      <c r="P10" s="28">
        <f t="shared" si="4"/>
        <v>46</v>
      </c>
      <c r="Q10" s="13">
        <f t="shared" si="5"/>
        <v>0.74193548387096775</v>
      </c>
      <c r="R10" s="11">
        <v>3</v>
      </c>
      <c r="S10" s="13">
        <f t="shared" si="6"/>
        <v>0.05</v>
      </c>
      <c r="T10" s="28">
        <v>16</v>
      </c>
      <c r="U10" s="13">
        <f t="shared" si="7"/>
        <v>0.25806451612903225</v>
      </c>
      <c r="V10" s="11">
        <v>6</v>
      </c>
      <c r="W10" s="11">
        <f t="shared" si="8"/>
        <v>12</v>
      </c>
    </row>
    <row r="11" spans="1:23" x14ac:dyDescent="0.2">
      <c r="A11" s="23" t="s">
        <v>173</v>
      </c>
      <c r="B11" s="11">
        <v>706</v>
      </c>
      <c r="C11" s="11">
        <v>410</v>
      </c>
      <c r="D11" s="11">
        <v>409</v>
      </c>
      <c r="E11" s="11">
        <v>99</v>
      </c>
      <c r="F11" s="13">
        <f t="shared" si="0"/>
        <v>0.24146341463414633</v>
      </c>
      <c r="G11" s="28">
        <v>117</v>
      </c>
      <c r="H11" s="13">
        <f t="shared" si="1"/>
        <v>0.28606356968215157</v>
      </c>
      <c r="I11" s="11">
        <v>188</v>
      </c>
      <c r="J11" s="11">
        <v>220</v>
      </c>
      <c r="K11" s="11">
        <v>18</v>
      </c>
      <c r="L11" s="11">
        <v>15</v>
      </c>
      <c r="M11" s="11">
        <v>21</v>
      </c>
      <c r="N11" s="11">
        <f t="shared" si="2"/>
        <v>320</v>
      </c>
      <c r="O11" s="13">
        <f t="shared" si="3"/>
        <v>0.78048780487804881</v>
      </c>
      <c r="P11" s="28">
        <f t="shared" si="4"/>
        <v>358</v>
      </c>
      <c r="Q11" s="13">
        <f t="shared" si="5"/>
        <v>0.87530562347188268</v>
      </c>
      <c r="R11" s="11">
        <v>36</v>
      </c>
      <c r="S11" s="13">
        <f t="shared" si="6"/>
        <v>8.7804878048780483E-2</v>
      </c>
      <c r="T11" s="28">
        <v>51</v>
      </c>
      <c r="U11" s="13">
        <f t="shared" si="7"/>
        <v>0.12469437652811736</v>
      </c>
      <c r="V11" s="11">
        <v>21</v>
      </c>
      <c r="W11" s="11">
        <f t="shared" si="8"/>
        <v>33</v>
      </c>
    </row>
    <row r="12" spans="1:23" x14ac:dyDescent="0.2">
      <c r="A12" s="23" t="s">
        <v>174</v>
      </c>
      <c r="B12" s="11">
        <v>222</v>
      </c>
      <c r="C12" s="11">
        <v>149</v>
      </c>
      <c r="D12" s="11">
        <v>141</v>
      </c>
      <c r="E12" s="11">
        <v>31</v>
      </c>
      <c r="F12" s="13">
        <f t="shared" si="0"/>
        <v>0.20805369127516779</v>
      </c>
      <c r="G12" s="28">
        <v>47</v>
      </c>
      <c r="H12" s="13">
        <f t="shared" si="1"/>
        <v>0.33333333333333331</v>
      </c>
      <c r="I12" s="11">
        <v>49</v>
      </c>
      <c r="J12" s="11">
        <v>47</v>
      </c>
      <c r="K12" s="11">
        <v>8</v>
      </c>
      <c r="L12" s="11">
        <v>10</v>
      </c>
      <c r="M12" s="11">
        <v>6</v>
      </c>
      <c r="N12" s="11">
        <f t="shared" si="2"/>
        <v>98</v>
      </c>
      <c r="O12" s="13">
        <f t="shared" si="3"/>
        <v>0.65771812080536918</v>
      </c>
      <c r="P12" s="28">
        <f t="shared" si="4"/>
        <v>100</v>
      </c>
      <c r="Q12" s="13">
        <f t="shared" si="5"/>
        <v>0.70921985815602839</v>
      </c>
      <c r="R12" s="11">
        <v>22</v>
      </c>
      <c r="S12" s="13">
        <f t="shared" si="6"/>
        <v>0.1476510067114094</v>
      </c>
      <c r="T12" s="28">
        <v>41</v>
      </c>
      <c r="U12" s="13">
        <f t="shared" si="7"/>
        <v>0.29078014184397161</v>
      </c>
      <c r="V12" s="11">
        <v>9</v>
      </c>
      <c r="W12" s="11">
        <f t="shared" si="8"/>
        <v>20</v>
      </c>
    </row>
    <row r="13" spans="1:23" x14ac:dyDescent="0.2">
      <c r="A13" s="23" t="s">
        <v>175</v>
      </c>
      <c r="B13" s="11">
        <v>375</v>
      </c>
      <c r="C13" s="11">
        <v>186</v>
      </c>
      <c r="D13" s="11">
        <v>182</v>
      </c>
      <c r="E13" s="11">
        <v>95</v>
      </c>
      <c r="F13" s="13">
        <f t="shared" si="0"/>
        <v>0.510752688172043</v>
      </c>
      <c r="G13" s="28">
        <v>128</v>
      </c>
      <c r="H13" s="13">
        <f t="shared" si="1"/>
        <v>0.70329670329670335</v>
      </c>
      <c r="I13" s="11">
        <v>19</v>
      </c>
      <c r="J13" s="11">
        <v>22</v>
      </c>
      <c r="K13" s="11">
        <v>11</v>
      </c>
      <c r="L13" s="11">
        <v>7</v>
      </c>
      <c r="M13" s="11">
        <v>5</v>
      </c>
      <c r="N13" s="11">
        <f t="shared" si="2"/>
        <v>132</v>
      </c>
      <c r="O13" s="13">
        <f t="shared" si="3"/>
        <v>0.70967741935483875</v>
      </c>
      <c r="P13" s="28">
        <f t="shared" si="4"/>
        <v>155</v>
      </c>
      <c r="Q13" s="13">
        <f t="shared" si="5"/>
        <v>0.85164835164835162</v>
      </c>
      <c r="R13" s="11">
        <v>21</v>
      </c>
      <c r="S13" s="13">
        <f t="shared" si="6"/>
        <v>0.11290322580645161</v>
      </c>
      <c r="T13" s="28">
        <v>27</v>
      </c>
      <c r="U13" s="13">
        <f t="shared" si="7"/>
        <v>0.14835164835164835</v>
      </c>
      <c r="V13" s="11">
        <v>9</v>
      </c>
      <c r="W13" s="11">
        <f t="shared" si="8"/>
        <v>24</v>
      </c>
    </row>
    <row r="14" spans="1:23" x14ac:dyDescent="0.2">
      <c r="A14" s="23" t="s">
        <v>176</v>
      </c>
      <c r="B14" s="11">
        <v>1130</v>
      </c>
      <c r="C14" s="11">
        <v>707</v>
      </c>
      <c r="D14" s="11">
        <v>742</v>
      </c>
      <c r="E14" s="11">
        <v>310</v>
      </c>
      <c r="F14" s="13">
        <f t="shared" si="0"/>
        <v>0.43847241867043846</v>
      </c>
      <c r="G14" s="28">
        <v>386</v>
      </c>
      <c r="H14" s="13">
        <f t="shared" si="1"/>
        <v>0.52021563342318056</v>
      </c>
      <c r="I14" s="11">
        <v>150</v>
      </c>
      <c r="J14" s="11">
        <v>200</v>
      </c>
      <c r="K14" s="11">
        <v>13</v>
      </c>
      <c r="L14" s="11">
        <v>64</v>
      </c>
      <c r="M14" s="11">
        <v>54</v>
      </c>
      <c r="N14" s="11">
        <f t="shared" si="2"/>
        <v>537</v>
      </c>
      <c r="O14" s="13">
        <f t="shared" si="3"/>
        <v>0.75954738330975957</v>
      </c>
      <c r="P14" s="28">
        <f t="shared" si="4"/>
        <v>640</v>
      </c>
      <c r="Q14" s="13">
        <f t="shared" si="5"/>
        <v>0.86253369272237201</v>
      </c>
      <c r="R14" s="11">
        <v>77</v>
      </c>
      <c r="S14" s="13">
        <f t="shared" si="6"/>
        <v>0.10891089108910891</v>
      </c>
      <c r="T14" s="28">
        <v>102</v>
      </c>
      <c r="U14" s="13">
        <f t="shared" si="7"/>
        <v>0.13746630727762804</v>
      </c>
      <c r="V14" s="11">
        <v>17</v>
      </c>
      <c r="W14" s="11">
        <f t="shared" si="8"/>
        <v>76</v>
      </c>
    </row>
    <row r="15" spans="1:23" x14ac:dyDescent="0.2">
      <c r="A15" s="23" t="s">
        <v>177</v>
      </c>
      <c r="B15" s="11">
        <v>202</v>
      </c>
      <c r="C15" s="11">
        <v>125</v>
      </c>
      <c r="D15" s="11">
        <v>120</v>
      </c>
      <c r="E15" s="11">
        <v>46</v>
      </c>
      <c r="F15" s="13">
        <f t="shared" si="0"/>
        <v>0.36799999999999999</v>
      </c>
      <c r="G15" s="28">
        <v>64</v>
      </c>
      <c r="H15" s="13">
        <f t="shared" si="1"/>
        <v>0.53333333333333333</v>
      </c>
      <c r="I15" s="11">
        <v>22</v>
      </c>
      <c r="J15" s="11">
        <v>21</v>
      </c>
      <c r="K15" s="11">
        <v>5</v>
      </c>
      <c r="L15" s="11">
        <v>7</v>
      </c>
      <c r="M15" s="11">
        <v>7</v>
      </c>
      <c r="N15" s="11">
        <f t="shared" si="2"/>
        <v>80</v>
      </c>
      <c r="O15" s="13">
        <f t="shared" si="3"/>
        <v>0.64</v>
      </c>
      <c r="P15" s="28">
        <f t="shared" si="4"/>
        <v>92</v>
      </c>
      <c r="Q15" s="13">
        <f t="shared" si="5"/>
        <v>0.76666666666666672</v>
      </c>
      <c r="R15" s="11">
        <v>18</v>
      </c>
      <c r="S15" s="13">
        <f t="shared" si="6"/>
        <v>0.14399999999999999</v>
      </c>
      <c r="T15" s="28">
        <v>28</v>
      </c>
      <c r="U15" s="13">
        <f t="shared" si="7"/>
        <v>0.23333333333333334</v>
      </c>
      <c r="V15" s="11">
        <v>7</v>
      </c>
      <c r="W15" s="11">
        <f t="shared" si="8"/>
        <v>20</v>
      </c>
    </row>
    <row r="16" spans="1:23" x14ac:dyDescent="0.2">
      <c r="A16" s="23" t="s">
        <v>178</v>
      </c>
      <c r="B16" s="11">
        <v>245</v>
      </c>
      <c r="C16" s="11">
        <v>148</v>
      </c>
      <c r="D16" s="11">
        <v>150</v>
      </c>
      <c r="E16" s="11">
        <v>48</v>
      </c>
      <c r="F16" s="13">
        <f t="shared" si="0"/>
        <v>0.32432432432432434</v>
      </c>
      <c r="G16" s="28">
        <v>56</v>
      </c>
      <c r="H16" s="13">
        <f t="shared" si="1"/>
        <v>0.37333333333333335</v>
      </c>
      <c r="I16" s="11">
        <v>18</v>
      </c>
      <c r="J16" s="11">
        <v>23</v>
      </c>
      <c r="K16" s="11">
        <v>7</v>
      </c>
      <c r="L16" s="11">
        <v>9</v>
      </c>
      <c r="M16" s="11">
        <v>5</v>
      </c>
      <c r="N16" s="11">
        <f t="shared" si="2"/>
        <v>82</v>
      </c>
      <c r="O16" s="13">
        <f t="shared" si="3"/>
        <v>0.55405405405405406</v>
      </c>
      <c r="P16" s="28">
        <f t="shared" si="4"/>
        <v>84</v>
      </c>
      <c r="Q16" s="13">
        <f t="shared" si="5"/>
        <v>0.56000000000000005</v>
      </c>
      <c r="R16" s="11">
        <v>50</v>
      </c>
      <c r="S16" s="13">
        <f t="shared" si="6"/>
        <v>0.33783783783783783</v>
      </c>
      <c r="T16" s="28">
        <v>66</v>
      </c>
      <c r="U16" s="13">
        <f t="shared" si="7"/>
        <v>0.44</v>
      </c>
      <c r="V16" s="11">
        <v>4</v>
      </c>
      <c r="W16" s="11">
        <f t="shared" si="8"/>
        <v>12</v>
      </c>
    </row>
    <row r="17" spans="1:23" s="3" customFormat="1" x14ac:dyDescent="0.2">
      <c r="A17" s="24" t="s">
        <v>179</v>
      </c>
      <c r="B17" s="16">
        <f>SUM(B2:B16)</f>
        <v>6289</v>
      </c>
      <c r="C17" s="16">
        <f>SUM(C2:C16)</f>
        <v>3720</v>
      </c>
      <c r="D17" s="16">
        <f>SUM(D2:D16)</f>
        <v>3882</v>
      </c>
      <c r="E17" s="16">
        <f>SUM(E2:E16)</f>
        <v>1332</v>
      </c>
      <c r="F17" s="18">
        <f t="shared" si="0"/>
        <v>0.35806451612903228</v>
      </c>
      <c r="G17" s="29">
        <f>SUM(G2:G16)</f>
        <v>1688</v>
      </c>
      <c r="H17" s="18">
        <f t="shared" si="1"/>
        <v>0.43482740855229263</v>
      </c>
      <c r="I17" s="16">
        <f>SUM(I2:I16)</f>
        <v>727</v>
      </c>
      <c r="J17" s="16">
        <f>SUM(J2:J16)</f>
        <v>862</v>
      </c>
      <c r="K17" s="16">
        <f>SUM(K2:K16)</f>
        <v>145</v>
      </c>
      <c r="L17" s="16">
        <f>SUM(L2:L16)</f>
        <v>165</v>
      </c>
      <c r="M17" s="16">
        <f>SUM(M2:M16)</f>
        <v>195</v>
      </c>
      <c r="N17" s="16">
        <f t="shared" si="2"/>
        <v>2369</v>
      </c>
      <c r="O17" s="18">
        <f t="shared" si="3"/>
        <v>0.63682795698924732</v>
      </c>
      <c r="P17" s="29">
        <f t="shared" si="4"/>
        <v>2745</v>
      </c>
      <c r="Q17" s="18">
        <f t="shared" si="5"/>
        <v>0.70710973724884085</v>
      </c>
      <c r="R17" s="16">
        <f>SUM(R2:R16)</f>
        <v>744</v>
      </c>
      <c r="S17" s="18">
        <f t="shared" si="6"/>
        <v>0.2</v>
      </c>
      <c r="T17" s="29">
        <f>SUM(T2:T16)</f>
        <v>1137</v>
      </c>
      <c r="U17" s="18">
        <f t="shared" si="7"/>
        <v>0.2928902627511592</v>
      </c>
      <c r="V17" s="16">
        <f>SUM(V2:V16)</f>
        <v>144</v>
      </c>
      <c r="W17" s="16">
        <f t="shared" si="8"/>
        <v>463</v>
      </c>
    </row>
    <row r="18" spans="1:23" x14ac:dyDescent="0.2">
      <c r="A18" s="23" t="s">
        <v>180</v>
      </c>
      <c r="B18" s="11">
        <v>267</v>
      </c>
      <c r="C18" s="11">
        <v>209</v>
      </c>
      <c r="D18" s="11">
        <v>213</v>
      </c>
      <c r="E18" s="11">
        <v>32</v>
      </c>
      <c r="F18" s="13">
        <f t="shared" si="0"/>
        <v>0.15311004784688995</v>
      </c>
      <c r="G18" s="28">
        <v>55</v>
      </c>
      <c r="H18" s="13">
        <f t="shared" si="1"/>
        <v>0.25821596244131456</v>
      </c>
      <c r="I18" s="11">
        <v>10</v>
      </c>
      <c r="J18" s="11">
        <v>18</v>
      </c>
      <c r="K18" s="11">
        <v>14</v>
      </c>
      <c r="L18" s="11">
        <v>15</v>
      </c>
      <c r="M18" s="11">
        <v>12</v>
      </c>
      <c r="N18" s="11">
        <f t="shared" si="2"/>
        <v>71</v>
      </c>
      <c r="O18" s="13">
        <f t="shared" si="3"/>
        <v>0.33971291866028708</v>
      </c>
      <c r="P18" s="28">
        <f t="shared" si="4"/>
        <v>85</v>
      </c>
      <c r="Q18" s="13">
        <f t="shared" si="5"/>
        <v>0.39906103286384975</v>
      </c>
      <c r="R18" s="11">
        <v>129</v>
      </c>
      <c r="S18" s="13">
        <f t="shared" si="6"/>
        <v>0.61722488038277512</v>
      </c>
      <c r="T18" s="28">
        <v>128</v>
      </c>
      <c r="U18" s="13">
        <f t="shared" si="7"/>
        <v>0.60093896713615025</v>
      </c>
      <c r="V18" s="11">
        <v>1</v>
      </c>
      <c r="W18" s="11">
        <f t="shared" si="8"/>
        <v>8</v>
      </c>
    </row>
    <row r="19" spans="1:23" x14ac:dyDescent="0.2">
      <c r="A19" s="23" t="s">
        <v>212</v>
      </c>
      <c r="B19" s="11">
        <v>96</v>
      </c>
      <c r="C19" s="11">
        <v>73</v>
      </c>
      <c r="D19" s="11">
        <v>74</v>
      </c>
      <c r="E19" s="11">
        <v>5</v>
      </c>
      <c r="F19" s="13">
        <f t="shared" si="0"/>
        <v>6.8493150684931503E-2</v>
      </c>
      <c r="G19" s="28">
        <v>7</v>
      </c>
      <c r="H19" s="13">
        <f t="shared" si="1"/>
        <v>9.45945945945946E-2</v>
      </c>
      <c r="I19" s="11">
        <v>1</v>
      </c>
      <c r="J19" s="11">
        <v>4</v>
      </c>
      <c r="K19" s="11">
        <v>3</v>
      </c>
      <c r="L19" s="11">
        <v>0</v>
      </c>
      <c r="M19" s="11">
        <v>0</v>
      </c>
      <c r="N19" s="11">
        <f t="shared" si="2"/>
        <v>9</v>
      </c>
      <c r="O19" s="13">
        <f t="shared" si="3"/>
        <v>0.12328767123287671</v>
      </c>
      <c r="P19" s="28">
        <f t="shared" si="4"/>
        <v>11</v>
      </c>
      <c r="Q19" s="13">
        <f t="shared" si="5"/>
        <v>0.14864864864864866</v>
      </c>
      <c r="R19" s="11">
        <v>58</v>
      </c>
      <c r="S19" s="13">
        <f t="shared" si="6"/>
        <v>0.79452054794520544</v>
      </c>
      <c r="T19" s="28">
        <v>63</v>
      </c>
      <c r="U19" s="13">
        <f t="shared" si="7"/>
        <v>0.85135135135135132</v>
      </c>
      <c r="V19" s="11">
        <v>1</v>
      </c>
      <c r="W19" s="11">
        <f t="shared" si="8"/>
        <v>5</v>
      </c>
    </row>
    <row r="20" spans="1:23" x14ac:dyDescent="0.2">
      <c r="A20" s="23" t="s">
        <v>181</v>
      </c>
      <c r="B20" s="11">
        <v>196</v>
      </c>
      <c r="C20" s="11">
        <v>145</v>
      </c>
      <c r="D20" s="11">
        <v>147</v>
      </c>
      <c r="E20" s="11">
        <v>98</v>
      </c>
      <c r="F20" s="13">
        <f t="shared" si="0"/>
        <v>0.67586206896551726</v>
      </c>
      <c r="G20" s="28">
        <v>117</v>
      </c>
      <c r="H20" s="13">
        <f t="shared" si="1"/>
        <v>0.79591836734693877</v>
      </c>
      <c r="I20" s="11">
        <v>10</v>
      </c>
      <c r="J20" s="11">
        <v>7</v>
      </c>
      <c r="K20" s="11">
        <v>15</v>
      </c>
      <c r="L20" s="11">
        <v>3</v>
      </c>
      <c r="M20" s="11">
        <v>9</v>
      </c>
      <c r="N20" s="11">
        <f t="shared" si="2"/>
        <v>126</v>
      </c>
      <c r="O20" s="13">
        <f t="shared" si="3"/>
        <v>0.86896551724137927</v>
      </c>
      <c r="P20" s="28">
        <f t="shared" si="4"/>
        <v>133</v>
      </c>
      <c r="Q20" s="13">
        <f t="shared" si="5"/>
        <v>0.90476190476190477</v>
      </c>
      <c r="R20" s="11">
        <v>11</v>
      </c>
      <c r="S20" s="13">
        <f t="shared" si="6"/>
        <v>7.586206896551724E-2</v>
      </c>
      <c r="T20" s="28">
        <v>14</v>
      </c>
      <c r="U20" s="13">
        <f t="shared" si="7"/>
        <v>9.5238095238095233E-2</v>
      </c>
      <c r="V20" s="11">
        <v>1</v>
      </c>
      <c r="W20" s="11">
        <f t="shared" si="8"/>
        <v>7</v>
      </c>
    </row>
    <row r="21" spans="1:23" x14ac:dyDescent="0.2">
      <c r="A21" s="23" t="s">
        <v>182</v>
      </c>
      <c r="B21" s="11">
        <v>569</v>
      </c>
      <c r="C21" s="11">
        <v>446</v>
      </c>
      <c r="D21" s="11">
        <v>428</v>
      </c>
      <c r="E21" s="11">
        <v>38</v>
      </c>
      <c r="F21" s="13">
        <f t="shared" si="0"/>
        <v>8.520179372197309E-2</v>
      </c>
      <c r="G21" s="28">
        <v>52</v>
      </c>
      <c r="H21" s="13">
        <f t="shared" si="1"/>
        <v>0.12149532710280374</v>
      </c>
      <c r="I21" s="11">
        <v>10</v>
      </c>
      <c r="J21" s="11">
        <v>25</v>
      </c>
      <c r="K21" s="11">
        <v>31</v>
      </c>
      <c r="L21" s="11">
        <v>7</v>
      </c>
      <c r="M21" s="11">
        <v>29</v>
      </c>
      <c r="N21" s="11">
        <f t="shared" si="2"/>
        <v>86</v>
      </c>
      <c r="O21" s="13">
        <f t="shared" si="3"/>
        <v>0.19282511210762332</v>
      </c>
      <c r="P21" s="28">
        <f t="shared" si="4"/>
        <v>106</v>
      </c>
      <c r="Q21" s="13">
        <f t="shared" si="5"/>
        <v>0.24766355140186916</v>
      </c>
      <c r="R21" s="11">
        <v>299</v>
      </c>
      <c r="S21" s="13">
        <f t="shared" si="6"/>
        <v>0.67040358744394624</v>
      </c>
      <c r="T21" s="28">
        <v>322</v>
      </c>
      <c r="U21" s="13">
        <f t="shared" si="7"/>
        <v>0.75233644859813087</v>
      </c>
      <c r="V21" s="11">
        <v>5</v>
      </c>
      <c r="W21" s="11">
        <f t="shared" si="8"/>
        <v>56</v>
      </c>
    </row>
    <row r="22" spans="1:23" x14ac:dyDescent="0.2">
      <c r="A22" s="23" t="s">
        <v>211</v>
      </c>
      <c r="B22" s="11">
        <v>178</v>
      </c>
      <c r="C22" s="11">
        <v>100</v>
      </c>
      <c r="D22" s="11">
        <v>107</v>
      </c>
      <c r="E22" s="11">
        <v>40</v>
      </c>
      <c r="F22" s="13">
        <f t="shared" si="0"/>
        <v>0.4</v>
      </c>
      <c r="G22" s="28">
        <v>56</v>
      </c>
      <c r="H22" s="13">
        <f t="shared" si="1"/>
        <v>0.52336448598130836</v>
      </c>
      <c r="I22" s="11">
        <v>12</v>
      </c>
      <c r="J22" s="11">
        <v>11</v>
      </c>
      <c r="K22" s="11">
        <v>5</v>
      </c>
      <c r="L22" s="11">
        <v>2</v>
      </c>
      <c r="M22" s="11">
        <v>9</v>
      </c>
      <c r="N22" s="11">
        <f t="shared" si="2"/>
        <v>59</v>
      </c>
      <c r="O22" s="13">
        <f t="shared" si="3"/>
        <v>0.59</v>
      </c>
      <c r="P22" s="28">
        <f t="shared" si="4"/>
        <v>76</v>
      </c>
      <c r="Q22" s="13">
        <f t="shared" si="5"/>
        <v>0.71028037383177567</v>
      </c>
      <c r="R22" s="11">
        <v>29</v>
      </c>
      <c r="S22" s="13">
        <f t="shared" si="6"/>
        <v>0.28999999999999998</v>
      </c>
      <c r="T22" s="28">
        <v>31</v>
      </c>
      <c r="U22" s="13">
        <f t="shared" si="7"/>
        <v>0.28971962616822428</v>
      </c>
      <c r="V22" s="11">
        <v>4</v>
      </c>
      <c r="W22" s="11">
        <f t="shared" si="8"/>
        <v>8</v>
      </c>
    </row>
    <row r="23" spans="1:23" x14ac:dyDescent="0.2">
      <c r="A23" s="23" t="s">
        <v>210</v>
      </c>
      <c r="B23" s="11">
        <v>133</v>
      </c>
      <c r="C23" s="11">
        <v>77</v>
      </c>
      <c r="D23" s="11">
        <v>97</v>
      </c>
      <c r="E23" s="11">
        <v>34</v>
      </c>
      <c r="F23" s="13">
        <f t="shared" si="0"/>
        <v>0.44155844155844154</v>
      </c>
      <c r="G23" s="28">
        <v>42</v>
      </c>
      <c r="H23" s="13">
        <f t="shared" si="1"/>
        <v>0.4329896907216495</v>
      </c>
      <c r="I23" s="11">
        <v>12</v>
      </c>
      <c r="J23" s="11">
        <v>34</v>
      </c>
      <c r="K23" s="11">
        <v>2</v>
      </c>
      <c r="L23" s="11">
        <v>0</v>
      </c>
      <c r="M23" s="11">
        <v>1</v>
      </c>
      <c r="N23" s="11">
        <f t="shared" si="2"/>
        <v>48</v>
      </c>
      <c r="O23" s="13">
        <f t="shared" si="3"/>
        <v>0.62337662337662336</v>
      </c>
      <c r="P23" s="28">
        <f t="shared" si="4"/>
        <v>77</v>
      </c>
      <c r="Q23" s="13">
        <f t="shared" si="5"/>
        <v>0.79381443298969068</v>
      </c>
      <c r="R23" s="11">
        <v>18</v>
      </c>
      <c r="S23" s="13">
        <f t="shared" si="6"/>
        <v>0.23376623376623376</v>
      </c>
      <c r="T23" s="28">
        <v>20</v>
      </c>
      <c r="U23" s="13">
        <f t="shared" si="7"/>
        <v>0.20618556701030927</v>
      </c>
      <c r="V23" s="11">
        <v>2</v>
      </c>
      <c r="W23" s="11">
        <f t="shared" si="8"/>
        <v>9</v>
      </c>
    </row>
    <row r="24" spans="1:23" x14ac:dyDescent="0.2">
      <c r="A24" s="23" t="s">
        <v>184</v>
      </c>
      <c r="B24" s="11">
        <v>3641</v>
      </c>
      <c r="C24" s="11">
        <v>1579</v>
      </c>
      <c r="D24" s="11">
        <v>1718</v>
      </c>
      <c r="E24" s="11">
        <v>626</v>
      </c>
      <c r="F24" s="13">
        <f t="shared" si="0"/>
        <v>0.39645345155161493</v>
      </c>
      <c r="G24" s="28">
        <v>946</v>
      </c>
      <c r="H24" s="13">
        <f t="shared" si="1"/>
        <v>0.55064027939464488</v>
      </c>
      <c r="I24" s="11">
        <v>135</v>
      </c>
      <c r="J24" s="11">
        <v>218</v>
      </c>
      <c r="K24" s="11">
        <v>135</v>
      </c>
      <c r="L24" s="11">
        <v>100</v>
      </c>
      <c r="M24" s="11">
        <v>129</v>
      </c>
      <c r="N24" s="11">
        <f t="shared" si="2"/>
        <v>996</v>
      </c>
      <c r="O24" s="13">
        <f t="shared" si="3"/>
        <v>0.63077897403419891</v>
      </c>
      <c r="P24" s="28">
        <f t="shared" si="4"/>
        <v>1293</v>
      </c>
      <c r="Q24" s="13">
        <f t="shared" si="5"/>
        <v>0.75261932479627469</v>
      </c>
      <c r="R24" s="11">
        <v>299</v>
      </c>
      <c r="S24" s="13">
        <f t="shared" si="6"/>
        <v>0.18936035465484483</v>
      </c>
      <c r="T24" s="28">
        <v>425</v>
      </c>
      <c r="U24" s="13">
        <f t="shared" si="7"/>
        <v>0.24738067520372525</v>
      </c>
      <c r="V24" s="11">
        <v>81</v>
      </c>
      <c r="W24" s="11">
        <f t="shared" si="8"/>
        <v>203</v>
      </c>
    </row>
    <row r="25" spans="1:23" x14ac:dyDescent="0.2">
      <c r="A25" s="23" t="s">
        <v>185</v>
      </c>
      <c r="B25" s="11">
        <v>5394</v>
      </c>
      <c r="C25" s="11">
        <v>2163</v>
      </c>
      <c r="D25" s="11">
        <v>2328</v>
      </c>
      <c r="E25" s="11">
        <v>582</v>
      </c>
      <c r="F25" s="13">
        <f t="shared" si="0"/>
        <v>0.26907073509015256</v>
      </c>
      <c r="G25" s="28">
        <v>833</v>
      </c>
      <c r="H25" s="13">
        <f t="shared" si="1"/>
        <v>0.35781786941580757</v>
      </c>
      <c r="I25" s="11">
        <v>136</v>
      </c>
      <c r="J25" s="11">
        <v>257</v>
      </c>
      <c r="K25" s="11">
        <v>151</v>
      </c>
      <c r="L25" s="11">
        <v>145</v>
      </c>
      <c r="M25" s="11">
        <v>196</v>
      </c>
      <c r="N25" s="11">
        <f t="shared" si="2"/>
        <v>1014</v>
      </c>
      <c r="O25" s="13">
        <f t="shared" si="3"/>
        <v>0.46879334257975036</v>
      </c>
      <c r="P25" s="28">
        <f t="shared" si="4"/>
        <v>1286</v>
      </c>
      <c r="Q25" s="13">
        <f t="shared" si="5"/>
        <v>0.55240549828178698</v>
      </c>
      <c r="R25" s="11">
        <v>815</v>
      </c>
      <c r="S25" s="13">
        <f t="shared" si="6"/>
        <v>0.37679149329634765</v>
      </c>
      <c r="T25" s="28">
        <v>1042</v>
      </c>
      <c r="U25" s="13">
        <f t="shared" si="7"/>
        <v>0.44759450171821308</v>
      </c>
      <c r="V25" s="11">
        <v>84</v>
      </c>
      <c r="W25" s="11">
        <f t="shared" si="8"/>
        <v>250</v>
      </c>
    </row>
    <row r="26" spans="1:23" x14ac:dyDescent="0.2">
      <c r="A26" s="23" t="s">
        <v>186</v>
      </c>
      <c r="B26" s="11">
        <v>4939</v>
      </c>
      <c r="C26" s="11">
        <v>2670</v>
      </c>
      <c r="D26" s="11">
        <v>2905</v>
      </c>
      <c r="E26" s="11">
        <v>1439</v>
      </c>
      <c r="F26" s="13">
        <f t="shared" si="0"/>
        <v>0.53895131086142323</v>
      </c>
      <c r="G26" s="28">
        <v>1957</v>
      </c>
      <c r="H26" s="13">
        <f t="shared" si="1"/>
        <v>0.67366609294320134</v>
      </c>
      <c r="I26" s="11">
        <v>187</v>
      </c>
      <c r="J26" s="11">
        <v>302</v>
      </c>
      <c r="K26" s="11">
        <v>159</v>
      </c>
      <c r="L26" s="11">
        <v>118</v>
      </c>
      <c r="M26" s="11">
        <v>152</v>
      </c>
      <c r="N26" s="11">
        <f t="shared" si="2"/>
        <v>1903</v>
      </c>
      <c r="O26" s="13">
        <f t="shared" si="3"/>
        <v>0.71273408239700375</v>
      </c>
      <c r="P26" s="28">
        <f t="shared" si="4"/>
        <v>2411</v>
      </c>
      <c r="Q26" s="13">
        <f t="shared" si="5"/>
        <v>0.82994836488812396</v>
      </c>
      <c r="R26" s="11">
        <v>326</v>
      </c>
      <c r="S26" s="13">
        <f t="shared" si="6"/>
        <v>0.12209737827715356</v>
      </c>
      <c r="T26" s="28">
        <v>494</v>
      </c>
      <c r="U26" s="13">
        <f t="shared" si="7"/>
        <v>0.17005163511187607</v>
      </c>
      <c r="V26" s="11">
        <v>105</v>
      </c>
      <c r="W26" s="11">
        <f t="shared" si="8"/>
        <v>336</v>
      </c>
    </row>
    <row r="27" spans="1:23" x14ac:dyDescent="0.2">
      <c r="A27" s="23" t="s">
        <v>187</v>
      </c>
      <c r="B27" s="11">
        <v>4179</v>
      </c>
      <c r="C27" s="11">
        <v>2520</v>
      </c>
      <c r="D27" s="11">
        <v>2551</v>
      </c>
      <c r="E27" s="11">
        <v>1386</v>
      </c>
      <c r="F27" s="13">
        <f t="shared" si="0"/>
        <v>0.55000000000000004</v>
      </c>
      <c r="G27" s="28">
        <v>1630</v>
      </c>
      <c r="H27" s="13">
        <f t="shared" si="1"/>
        <v>0.63896511172089376</v>
      </c>
      <c r="I27" s="11">
        <v>161</v>
      </c>
      <c r="J27" s="11">
        <v>250</v>
      </c>
      <c r="K27" s="11">
        <v>107</v>
      </c>
      <c r="L27" s="11">
        <v>112</v>
      </c>
      <c r="M27" s="11">
        <v>148</v>
      </c>
      <c r="N27" s="11">
        <f t="shared" si="2"/>
        <v>1766</v>
      </c>
      <c r="O27" s="13">
        <f t="shared" si="3"/>
        <v>0.70079365079365075</v>
      </c>
      <c r="P27" s="28">
        <f t="shared" si="4"/>
        <v>2028</v>
      </c>
      <c r="Q27" s="13">
        <f t="shared" si="5"/>
        <v>0.79498235985887888</v>
      </c>
      <c r="R27" s="11">
        <v>349</v>
      </c>
      <c r="S27" s="13">
        <f t="shared" si="6"/>
        <v>0.1384920634920635</v>
      </c>
      <c r="T27" s="28">
        <v>523</v>
      </c>
      <c r="U27" s="13">
        <f t="shared" si="7"/>
        <v>0.20501764014112112</v>
      </c>
      <c r="V27" s="11">
        <v>75</v>
      </c>
      <c r="W27" s="11">
        <f t="shared" si="8"/>
        <v>330</v>
      </c>
    </row>
    <row r="28" spans="1:23" x14ac:dyDescent="0.2">
      <c r="A28" s="23" t="s">
        <v>188</v>
      </c>
      <c r="B28" s="11">
        <v>21858</v>
      </c>
      <c r="C28" s="11">
        <v>10350</v>
      </c>
      <c r="D28" s="11">
        <v>10462</v>
      </c>
      <c r="E28" s="11">
        <v>4183</v>
      </c>
      <c r="F28" s="13">
        <f t="shared" si="0"/>
        <v>0.40415458937198068</v>
      </c>
      <c r="G28" s="28">
        <v>5540</v>
      </c>
      <c r="H28" s="13">
        <f t="shared" si="1"/>
        <v>0.52953546167080867</v>
      </c>
      <c r="I28" s="11">
        <v>882</v>
      </c>
      <c r="J28" s="11">
        <v>1554</v>
      </c>
      <c r="K28" s="11">
        <v>690</v>
      </c>
      <c r="L28" s="11">
        <v>546</v>
      </c>
      <c r="M28" s="11">
        <v>737</v>
      </c>
      <c r="N28" s="11">
        <f t="shared" si="2"/>
        <v>6301</v>
      </c>
      <c r="O28" s="13">
        <f t="shared" si="3"/>
        <v>0.60879227053140095</v>
      </c>
      <c r="P28" s="28">
        <f t="shared" si="4"/>
        <v>7831</v>
      </c>
      <c r="Q28" s="13">
        <f t="shared" si="5"/>
        <v>0.74851844771554199</v>
      </c>
      <c r="R28" s="11">
        <v>1753</v>
      </c>
      <c r="S28" s="13">
        <f t="shared" si="6"/>
        <v>0.1693719806763285</v>
      </c>
      <c r="T28" s="28">
        <v>2631</v>
      </c>
      <c r="U28" s="13">
        <f t="shared" si="7"/>
        <v>0.25148155228445807</v>
      </c>
      <c r="V28" s="11">
        <v>505</v>
      </c>
      <c r="W28" s="11">
        <f t="shared" si="8"/>
        <v>1791</v>
      </c>
    </row>
    <row r="29" spans="1:23" x14ac:dyDescent="0.2">
      <c r="A29" s="23" t="s">
        <v>189</v>
      </c>
      <c r="B29" s="11">
        <v>2116</v>
      </c>
      <c r="C29" s="11">
        <v>1135</v>
      </c>
      <c r="D29" s="11">
        <v>1182</v>
      </c>
      <c r="E29" s="11">
        <v>357</v>
      </c>
      <c r="F29" s="13">
        <f t="shared" si="0"/>
        <v>0.31453744493392072</v>
      </c>
      <c r="G29" s="28">
        <v>497</v>
      </c>
      <c r="H29" s="13">
        <f t="shared" si="1"/>
        <v>0.42047377326565144</v>
      </c>
      <c r="I29" s="11">
        <v>83</v>
      </c>
      <c r="J29" s="11">
        <v>120</v>
      </c>
      <c r="K29" s="11">
        <v>50</v>
      </c>
      <c r="L29" s="11">
        <v>30</v>
      </c>
      <c r="M29" s="11">
        <v>49</v>
      </c>
      <c r="N29" s="11">
        <f t="shared" si="2"/>
        <v>520</v>
      </c>
      <c r="O29" s="13">
        <f t="shared" si="3"/>
        <v>0.45814977973568283</v>
      </c>
      <c r="P29" s="28">
        <f t="shared" si="4"/>
        <v>666</v>
      </c>
      <c r="Q29" s="13">
        <f t="shared" si="5"/>
        <v>0.56345177664974622</v>
      </c>
      <c r="R29" s="11">
        <v>407</v>
      </c>
      <c r="S29" s="13">
        <f t="shared" si="6"/>
        <v>0.35859030837004408</v>
      </c>
      <c r="T29" s="28">
        <v>516</v>
      </c>
      <c r="U29" s="13">
        <f t="shared" si="7"/>
        <v>0.43654822335025378</v>
      </c>
      <c r="V29" s="11">
        <v>56</v>
      </c>
      <c r="W29" s="11">
        <f t="shared" si="8"/>
        <v>152</v>
      </c>
    </row>
    <row r="30" spans="1:23" x14ac:dyDescent="0.2">
      <c r="A30" s="23" t="s">
        <v>190</v>
      </c>
      <c r="B30" s="11">
        <v>1701</v>
      </c>
      <c r="C30" s="11">
        <v>1064</v>
      </c>
      <c r="D30" s="11">
        <v>1179</v>
      </c>
      <c r="E30" s="11">
        <v>595</v>
      </c>
      <c r="F30" s="13">
        <f t="shared" si="0"/>
        <v>0.55921052631578949</v>
      </c>
      <c r="G30" s="28">
        <v>829</v>
      </c>
      <c r="H30" s="13">
        <f t="shared" si="1"/>
        <v>0.70313825275657338</v>
      </c>
      <c r="I30" s="11">
        <v>54</v>
      </c>
      <c r="J30" s="11">
        <v>94</v>
      </c>
      <c r="K30" s="11">
        <v>39</v>
      </c>
      <c r="L30" s="11">
        <v>30</v>
      </c>
      <c r="M30" s="11">
        <v>55</v>
      </c>
      <c r="N30" s="11">
        <f t="shared" si="2"/>
        <v>718</v>
      </c>
      <c r="O30" s="13">
        <f t="shared" si="3"/>
        <v>0.67481203007518797</v>
      </c>
      <c r="P30" s="28">
        <f t="shared" si="4"/>
        <v>978</v>
      </c>
      <c r="Q30" s="13">
        <f t="shared" si="5"/>
        <v>0.82951653944020354</v>
      </c>
      <c r="R30" s="11">
        <v>114</v>
      </c>
      <c r="S30" s="13">
        <f t="shared" si="6"/>
        <v>0.10714285714285714</v>
      </c>
      <c r="T30" s="28">
        <v>201</v>
      </c>
      <c r="U30" s="13">
        <f t="shared" si="7"/>
        <v>0.17048346055979643</v>
      </c>
      <c r="V30" s="11">
        <v>68</v>
      </c>
      <c r="W30" s="11">
        <f t="shared" si="8"/>
        <v>164</v>
      </c>
    </row>
    <row r="31" spans="1:23" x14ac:dyDescent="0.2">
      <c r="A31" s="23" t="s">
        <v>191</v>
      </c>
      <c r="B31" s="11">
        <v>2099</v>
      </c>
      <c r="C31" s="11">
        <v>1336</v>
      </c>
      <c r="D31" s="11">
        <v>1032</v>
      </c>
      <c r="E31" s="11">
        <v>292</v>
      </c>
      <c r="F31" s="13">
        <f t="shared" si="0"/>
        <v>0.21856287425149701</v>
      </c>
      <c r="G31" s="28">
        <v>528</v>
      </c>
      <c r="H31" s="13">
        <f t="shared" si="1"/>
        <v>0.51162790697674421</v>
      </c>
      <c r="I31" s="11">
        <v>73</v>
      </c>
      <c r="J31" s="11">
        <v>130</v>
      </c>
      <c r="K31" s="11">
        <v>49</v>
      </c>
      <c r="L31" s="11">
        <v>27</v>
      </c>
      <c r="M31" s="11">
        <v>111</v>
      </c>
      <c r="N31" s="11">
        <f t="shared" si="2"/>
        <v>441</v>
      </c>
      <c r="O31" s="13">
        <f t="shared" si="3"/>
        <v>0.33008982035928142</v>
      </c>
      <c r="P31" s="28">
        <f t="shared" si="4"/>
        <v>769</v>
      </c>
      <c r="Q31" s="13">
        <f t="shared" si="5"/>
        <v>0.74515503875968991</v>
      </c>
      <c r="R31" s="11">
        <v>119</v>
      </c>
      <c r="S31" s="13">
        <f t="shared" si="6"/>
        <v>8.9071856287425144E-2</v>
      </c>
      <c r="T31" s="28">
        <v>263</v>
      </c>
      <c r="U31" s="13">
        <f t="shared" si="7"/>
        <v>0.25484496124031009</v>
      </c>
      <c r="V31" s="11">
        <v>51</v>
      </c>
      <c r="W31" s="11">
        <f t="shared" si="8"/>
        <v>725</v>
      </c>
    </row>
    <row r="32" spans="1:23" s="3" customFormat="1" x14ac:dyDescent="0.2">
      <c r="A32" s="24" t="s">
        <v>193</v>
      </c>
      <c r="B32" s="16">
        <f>SUM(B18:B31)</f>
        <v>47366</v>
      </c>
      <c r="C32" s="16">
        <f>SUM(C18:C31)</f>
        <v>23867</v>
      </c>
      <c r="D32" s="16">
        <f>SUM(D18:D31)</f>
        <v>24423</v>
      </c>
      <c r="E32" s="16">
        <f>SUM(E18:E31)</f>
        <v>9707</v>
      </c>
      <c r="F32" s="18">
        <f t="shared" si="0"/>
        <v>0.40671219675702852</v>
      </c>
      <c r="G32" s="29">
        <f>SUM(G18:G31)</f>
        <v>13089</v>
      </c>
      <c r="H32" s="18">
        <f t="shared" si="1"/>
        <v>0.53592924702125044</v>
      </c>
      <c r="I32" s="16">
        <f>SUM(I18:I31)</f>
        <v>1766</v>
      </c>
      <c r="J32" s="16">
        <f>SUM(J18:J31)</f>
        <v>3024</v>
      </c>
      <c r="K32" s="16">
        <f>SUM(K18:K31)</f>
        <v>1450</v>
      </c>
      <c r="L32" s="16">
        <f>SUM(L18:L31)</f>
        <v>1135</v>
      </c>
      <c r="M32" s="16">
        <f>SUM(M18:M31)</f>
        <v>1637</v>
      </c>
      <c r="N32" s="16">
        <f t="shared" si="2"/>
        <v>14058</v>
      </c>
      <c r="O32" s="18">
        <f t="shared" si="3"/>
        <v>0.58901411991452635</v>
      </c>
      <c r="P32" s="29">
        <f t="shared" si="4"/>
        <v>17750</v>
      </c>
      <c r="Q32" s="18">
        <f t="shared" si="5"/>
        <v>0.72677394259509476</v>
      </c>
      <c r="R32" s="16">
        <f>SUM(R18:R31)</f>
        <v>4726</v>
      </c>
      <c r="S32" s="18">
        <f t="shared" si="6"/>
        <v>0.19801399421795784</v>
      </c>
      <c r="T32" s="29">
        <f>SUM(T18:T31)</f>
        <v>6673</v>
      </c>
      <c r="U32" s="18">
        <f t="shared" si="7"/>
        <v>0.27322605740490519</v>
      </c>
      <c r="V32" s="16">
        <f>SUM(V18:V31)</f>
        <v>1039</v>
      </c>
      <c r="W32" s="16">
        <f t="shared" si="8"/>
        <v>4044</v>
      </c>
    </row>
    <row r="33" spans="1:23" x14ac:dyDescent="0.2">
      <c r="A33" s="23" t="s">
        <v>192</v>
      </c>
      <c r="B33" s="11">
        <v>1062</v>
      </c>
      <c r="C33" s="11">
        <v>585</v>
      </c>
      <c r="D33" s="11">
        <v>630</v>
      </c>
      <c r="E33" s="11">
        <v>314</v>
      </c>
      <c r="F33" s="13">
        <f t="shared" si="0"/>
        <v>0.53675213675213673</v>
      </c>
      <c r="G33" s="28">
        <v>441</v>
      </c>
      <c r="H33" s="13">
        <f t="shared" si="1"/>
        <v>0.7</v>
      </c>
      <c r="I33" s="11">
        <v>28</v>
      </c>
      <c r="J33" s="11">
        <v>74</v>
      </c>
      <c r="K33" s="11">
        <v>51</v>
      </c>
      <c r="L33" s="11">
        <v>15</v>
      </c>
      <c r="M33" s="11">
        <v>40</v>
      </c>
      <c r="N33" s="11">
        <f t="shared" si="2"/>
        <v>408</v>
      </c>
      <c r="O33" s="13">
        <f t="shared" si="3"/>
        <v>0.6974358974358974</v>
      </c>
      <c r="P33" s="28">
        <f t="shared" si="4"/>
        <v>555</v>
      </c>
      <c r="Q33" s="13">
        <f t="shared" si="5"/>
        <v>0.88095238095238093</v>
      </c>
      <c r="R33" s="11">
        <v>49</v>
      </c>
      <c r="S33" s="13">
        <f t="shared" si="6"/>
        <v>8.3760683760683755E-2</v>
      </c>
      <c r="T33" s="28">
        <v>75</v>
      </c>
      <c r="U33" s="13">
        <f t="shared" si="7"/>
        <v>0.11904761904761904</v>
      </c>
      <c r="V33" s="11">
        <v>40</v>
      </c>
      <c r="W33" s="11">
        <f t="shared" si="8"/>
        <v>88</v>
      </c>
    </row>
    <row r="34" spans="1:23" x14ac:dyDescent="0.2">
      <c r="A34" s="23" t="s">
        <v>194</v>
      </c>
      <c r="B34" s="11">
        <v>1494</v>
      </c>
      <c r="C34" s="11">
        <v>799</v>
      </c>
      <c r="D34" s="11">
        <v>778</v>
      </c>
      <c r="E34" s="11">
        <v>293</v>
      </c>
      <c r="F34" s="13">
        <f t="shared" ref="F34:F52" si="9">E34/C34</f>
        <v>0.36670838548185231</v>
      </c>
      <c r="G34" s="28">
        <v>394</v>
      </c>
      <c r="H34" s="13">
        <f t="shared" ref="H34:H52" si="10">G34/D34</f>
        <v>0.50642673521850901</v>
      </c>
      <c r="I34" s="11">
        <v>83</v>
      </c>
      <c r="J34" s="11">
        <v>125</v>
      </c>
      <c r="K34" s="11">
        <v>46</v>
      </c>
      <c r="L34" s="11">
        <v>24</v>
      </c>
      <c r="M34" s="11">
        <v>34</v>
      </c>
      <c r="N34" s="11">
        <f t="shared" ref="N34:N51" si="11">E34+I34+K34+L34</f>
        <v>446</v>
      </c>
      <c r="O34" s="13">
        <f t="shared" ref="O34:O52" si="12">N34/C34</f>
        <v>0.55819774718397996</v>
      </c>
      <c r="P34" s="28">
        <f t="shared" ref="P34:P51" si="13">G34+J34+M34</f>
        <v>553</v>
      </c>
      <c r="Q34" s="13">
        <f t="shared" ref="Q34:Q52" si="14">P34/D34</f>
        <v>0.71079691516709509</v>
      </c>
      <c r="R34" s="11">
        <v>172</v>
      </c>
      <c r="S34" s="13">
        <f t="shared" ref="S34:S52" si="15">R34/C34</f>
        <v>0.21526908635794745</v>
      </c>
      <c r="T34" s="28">
        <v>225</v>
      </c>
      <c r="U34" s="13">
        <f t="shared" ref="U34:U52" si="16">T34/D34</f>
        <v>0.28920308483290491</v>
      </c>
      <c r="V34" s="11">
        <v>53</v>
      </c>
      <c r="W34" s="11">
        <f t="shared" ref="W34:W51" si="17">C34-N34-R34-V34</f>
        <v>128</v>
      </c>
    </row>
    <row r="35" spans="1:23" x14ac:dyDescent="0.2">
      <c r="A35" s="23" t="s">
        <v>214</v>
      </c>
      <c r="B35" s="11">
        <v>602</v>
      </c>
      <c r="C35" s="11">
        <v>288</v>
      </c>
      <c r="D35" s="11">
        <v>292</v>
      </c>
      <c r="E35" s="11">
        <v>97</v>
      </c>
      <c r="F35" s="13">
        <f t="shared" si="9"/>
        <v>0.33680555555555558</v>
      </c>
      <c r="G35" s="28">
        <v>135</v>
      </c>
      <c r="H35" s="13">
        <f t="shared" si="10"/>
        <v>0.46232876712328769</v>
      </c>
      <c r="I35" s="11">
        <v>20</v>
      </c>
      <c r="J35" s="11">
        <v>34</v>
      </c>
      <c r="K35" s="11">
        <v>13</v>
      </c>
      <c r="L35" s="11">
        <v>11</v>
      </c>
      <c r="M35" s="11">
        <v>14</v>
      </c>
      <c r="N35" s="11">
        <f t="shared" si="11"/>
        <v>141</v>
      </c>
      <c r="O35" s="13">
        <f t="shared" si="12"/>
        <v>0.48958333333333331</v>
      </c>
      <c r="P35" s="28">
        <f t="shared" si="13"/>
        <v>183</v>
      </c>
      <c r="Q35" s="13">
        <f t="shared" si="14"/>
        <v>0.62671232876712324</v>
      </c>
      <c r="R35" s="11">
        <v>68</v>
      </c>
      <c r="S35" s="13">
        <f t="shared" si="15"/>
        <v>0.2361111111111111</v>
      </c>
      <c r="T35" s="28">
        <v>109</v>
      </c>
      <c r="U35" s="13">
        <f t="shared" si="16"/>
        <v>0.37328767123287671</v>
      </c>
      <c r="V35" s="11">
        <v>24</v>
      </c>
      <c r="W35" s="11">
        <f t="shared" si="17"/>
        <v>55</v>
      </c>
    </row>
    <row r="36" spans="1:23" x14ac:dyDescent="0.2">
      <c r="A36" s="23" t="s">
        <v>199</v>
      </c>
      <c r="B36" s="11">
        <v>210</v>
      </c>
      <c r="C36" s="11">
        <v>114</v>
      </c>
      <c r="D36" s="11">
        <v>117</v>
      </c>
      <c r="E36" s="11">
        <v>55</v>
      </c>
      <c r="F36" s="13">
        <f t="shared" si="9"/>
        <v>0.48245614035087719</v>
      </c>
      <c r="G36" s="28">
        <v>62</v>
      </c>
      <c r="H36" s="13">
        <f t="shared" si="10"/>
        <v>0.52991452991452992</v>
      </c>
      <c r="I36" s="11">
        <v>23</v>
      </c>
      <c r="J36" s="11">
        <v>36</v>
      </c>
      <c r="K36" s="11">
        <v>4</v>
      </c>
      <c r="L36" s="11">
        <v>3</v>
      </c>
      <c r="M36" s="11">
        <v>8</v>
      </c>
      <c r="N36" s="11">
        <f t="shared" si="11"/>
        <v>85</v>
      </c>
      <c r="O36" s="13">
        <f t="shared" si="12"/>
        <v>0.74561403508771928</v>
      </c>
      <c r="P36" s="28">
        <f t="shared" si="13"/>
        <v>106</v>
      </c>
      <c r="Q36" s="13">
        <f t="shared" si="14"/>
        <v>0.90598290598290598</v>
      </c>
      <c r="R36" s="11">
        <v>13</v>
      </c>
      <c r="S36" s="13">
        <f t="shared" si="15"/>
        <v>0.11403508771929824</v>
      </c>
      <c r="T36" s="28">
        <v>11</v>
      </c>
      <c r="U36" s="13">
        <f t="shared" si="16"/>
        <v>9.4017094017094016E-2</v>
      </c>
      <c r="V36" s="11">
        <v>5</v>
      </c>
      <c r="W36" s="11">
        <f t="shared" si="17"/>
        <v>11</v>
      </c>
    </row>
    <row r="37" spans="1:23" x14ac:dyDescent="0.2">
      <c r="A37" s="23" t="s">
        <v>195</v>
      </c>
      <c r="B37" s="11">
        <v>113</v>
      </c>
      <c r="C37" s="11">
        <v>73</v>
      </c>
      <c r="D37" s="11">
        <v>69</v>
      </c>
      <c r="E37" s="11">
        <v>10</v>
      </c>
      <c r="F37" s="13">
        <f t="shared" si="9"/>
        <v>0.13698630136986301</v>
      </c>
      <c r="G37" s="28">
        <v>14</v>
      </c>
      <c r="H37" s="13">
        <f t="shared" si="10"/>
        <v>0.20289855072463769</v>
      </c>
      <c r="I37" s="11">
        <v>3</v>
      </c>
      <c r="J37" s="11">
        <v>7</v>
      </c>
      <c r="K37" s="11">
        <v>4</v>
      </c>
      <c r="L37" s="11">
        <v>2</v>
      </c>
      <c r="M37" s="11">
        <v>3</v>
      </c>
      <c r="N37" s="11">
        <f t="shared" si="11"/>
        <v>19</v>
      </c>
      <c r="O37" s="13">
        <f t="shared" si="12"/>
        <v>0.26027397260273971</v>
      </c>
      <c r="P37" s="28">
        <f t="shared" si="13"/>
        <v>24</v>
      </c>
      <c r="Q37" s="13">
        <f t="shared" si="14"/>
        <v>0.34782608695652173</v>
      </c>
      <c r="R37" s="11">
        <v>38</v>
      </c>
      <c r="S37" s="13">
        <f t="shared" si="15"/>
        <v>0.52054794520547942</v>
      </c>
      <c r="T37" s="28">
        <v>45</v>
      </c>
      <c r="U37" s="13">
        <f t="shared" si="16"/>
        <v>0.65217391304347827</v>
      </c>
      <c r="V37" s="11">
        <v>2</v>
      </c>
      <c r="W37" s="11">
        <f t="shared" si="17"/>
        <v>14</v>
      </c>
    </row>
    <row r="38" spans="1:23" x14ac:dyDescent="0.2">
      <c r="A38" s="23" t="s">
        <v>196</v>
      </c>
      <c r="B38" s="11">
        <v>208</v>
      </c>
      <c r="C38" s="11">
        <v>133</v>
      </c>
      <c r="D38" s="11">
        <v>123</v>
      </c>
      <c r="E38" s="11">
        <v>8</v>
      </c>
      <c r="F38" s="13">
        <f t="shared" si="9"/>
        <v>6.0150375939849621E-2</v>
      </c>
      <c r="G38" s="28">
        <v>26</v>
      </c>
      <c r="H38" s="13">
        <f t="shared" si="10"/>
        <v>0.21138211382113822</v>
      </c>
      <c r="I38" s="11">
        <v>8</v>
      </c>
      <c r="J38" s="11">
        <v>13</v>
      </c>
      <c r="K38" s="11">
        <v>12</v>
      </c>
      <c r="L38" s="11">
        <v>9</v>
      </c>
      <c r="M38" s="11">
        <v>18</v>
      </c>
      <c r="N38" s="11">
        <f t="shared" si="11"/>
        <v>37</v>
      </c>
      <c r="O38" s="13">
        <f t="shared" si="12"/>
        <v>0.2781954887218045</v>
      </c>
      <c r="P38" s="28">
        <f t="shared" si="13"/>
        <v>57</v>
      </c>
      <c r="Q38" s="13">
        <f t="shared" si="14"/>
        <v>0.46341463414634149</v>
      </c>
      <c r="R38" s="11">
        <v>11</v>
      </c>
      <c r="S38" s="13">
        <f t="shared" si="15"/>
        <v>8.2706766917293228E-2</v>
      </c>
      <c r="T38" s="28">
        <v>66</v>
      </c>
      <c r="U38" s="13">
        <f t="shared" si="16"/>
        <v>0.53658536585365857</v>
      </c>
      <c r="V38" s="11">
        <v>8</v>
      </c>
      <c r="W38" s="11">
        <f t="shared" si="17"/>
        <v>77</v>
      </c>
    </row>
    <row r="39" spans="1:23" x14ac:dyDescent="0.2">
      <c r="A39" s="23" t="s">
        <v>197</v>
      </c>
      <c r="B39" s="11">
        <v>784</v>
      </c>
      <c r="C39" s="11">
        <v>574</v>
      </c>
      <c r="D39" s="11">
        <v>592</v>
      </c>
      <c r="E39" s="11">
        <v>314</v>
      </c>
      <c r="F39" s="13">
        <f t="shared" si="9"/>
        <v>0.54703832752613235</v>
      </c>
      <c r="G39" s="28">
        <v>370</v>
      </c>
      <c r="H39" s="13">
        <f t="shared" si="10"/>
        <v>0.625</v>
      </c>
      <c r="I39" s="11">
        <v>40</v>
      </c>
      <c r="J39" s="11">
        <v>67</v>
      </c>
      <c r="K39" s="11">
        <v>81</v>
      </c>
      <c r="L39" s="11">
        <v>39</v>
      </c>
      <c r="M39" s="11">
        <v>101</v>
      </c>
      <c r="N39" s="11">
        <f t="shared" si="11"/>
        <v>474</v>
      </c>
      <c r="O39" s="13">
        <f t="shared" si="12"/>
        <v>0.82578397212543553</v>
      </c>
      <c r="P39" s="28">
        <f t="shared" si="13"/>
        <v>538</v>
      </c>
      <c r="Q39" s="13">
        <f t="shared" si="14"/>
        <v>0.90878378378378377</v>
      </c>
      <c r="R39" s="11">
        <v>35</v>
      </c>
      <c r="S39" s="13">
        <f t="shared" si="15"/>
        <v>6.097560975609756E-2</v>
      </c>
      <c r="T39" s="28">
        <v>54</v>
      </c>
      <c r="U39" s="13">
        <f t="shared" si="16"/>
        <v>9.1216216216216214E-2</v>
      </c>
      <c r="V39" s="11">
        <v>15</v>
      </c>
      <c r="W39" s="11">
        <f t="shared" si="17"/>
        <v>50</v>
      </c>
    </row>
    <row r="40" spans="1:23" x14ac:dyDescent="0.2">
      <c r="A40" s="23" t="s">
        <v>200</v>
      </c>
      <c r="B40" s="11">
        <v>545</v>
      </c>
      <c r="C40" s="11">
        <v>371</v>
      </c>
      <c r="D40" s="11">
        <v>355</v>
      </c>
      <c r="E40" s="11">
        <v>109</v>
      </c>
      <c r="F40" s="13">
        <f t="shared" si="9"/>
        <v>0.29380053908355797</v>
      </c>
      <c r="G40" s="28">
        <v>220</v>
      </c>
      <c r="H40" s="13">
        <f t="shared" si="10"/>
        <v>0.61971830985915488</v>
      </c>
      <c r="I40" s="11">
        <v>36</v>
      </c>
      <c r="J40" s="11">
        <v>36</v>
      </c>
      <c r="K40" s="11">
        <v>114</v>
      </c>
      <c r="L40" s="11">
        <v>1</v>
      </c>
      <c r="M40" s="11">
        <v>48</v>
      </c>
      <c r="N40" s="11">
        <f t="shared" si="11"/>
        <v>260</v>
      </c>
      <c r="O40" s="13">
        <f t="shared" si="12"/>
        <v>0.70080862533692723</v>
      </c>
      <c r="P40" s="28">
        <f t="shared" si="13"/>
        <v>304</v>
      </c>
      <c r="Q40" s="13">
        <f t="shared" si="14"/>
        <v>0.85633802816901405</v>
      </c>
      <c r="R40" s="11">
        <v>32</v>
      </c>
      <c r="S40" s="13">
        <f t="shared" si="15"/>
        <v>8.6253369272237201E-2</v>
      </c>
      <c r="T40" s="28">
        <v>51</v>
      </c>
      <c r="U40" s="13">
        <f t="shared" si="16"/>
        <v>0.14366197183098592</v>
      </c>
      <c r="V40" s="11">
        <v>22</v>
      </c>
      <c r="W40" s="11">
        <f t="shared" si="17"/>
        <v>57</v>
      </c>
    </row>
    <row r="41" spans="1:23" x14ac:dyDescent="0.2">
      <c r="A41" s="23" t="s">
        <v>201</v>
      </c>
      <c r="B41" s="11">
        <v>224</v>
      </c>
      <c r="C41" s="11">
        <v>181</v>
      </c>
      <c r="D41" s="11">
        <v>182</v>
      </c>
      <c r="E41" s="11">
        <v>23</v>
      </c>
      <c r="F41" s="13">
        <f t="shared" si="9"/>
        <v>0.1270718232044199</v>
      </c>
      <c r="G41" s="28">
        <v>32</v>
      </c>
      <c r="H41" s="13">
        <f t="shared" si="10"/>
        <v>0.17582417582417584</v>
      </c>
      <c r="I41" s="11">
        <v>7</v>
      </c>
      <c r="J41" s="11">
        <v>8</v>
      </c>
      <c r="K41" s="11">
        <v>8</v>
      </c>
      <c r="L41" s="11">
        <v>1</v>
      </c>
      <c r="M41" s="11">
        <v>9</v>
      </c>
      <c r="N41" s="11">
        <f t="shared" si="11"/>
        <v>39</v>
      </c>
      <c r="O41" s="13">
        <f t="shared" si="12"/>
        <v>0.21546961325966851</v>
      </c>
      <c r="P41" s="28">
        <f t="shared" si="13"/>
        <v>49</v>
      </c>
      <c r="Q41" s="13">
        <f t="shared" si="14"/>
        <v>0.26923076923076922</v>
      </c>
      <c r="R41" s="11">
        <v>133</v>
      </c>
      <c r="S41" s="13">
        <f t="shared" si="15"/>
        <v>0.73480662983425415</v>
      </c>
      <c r="T41" s="28">
        <v>133</v>
      </c>
      <c r="U41" s="13">
        <f t="shared" si="16"/>
        <v>0.73076923076923073</v>
      </c>
      <c r="V41" s="11">
        <v>7</v>
      </c>
      <c r="W41" s="11">
        <f t="shared" si="17"/>
        <v>2</v>
      </c>
    </row>
    <row r="42" spans="1:23" x14ac:dyDescent="0.2">
      <c r="A42" s="23" t="s">
        <v>202</v>
      </c>
      <c r="B42" s="11">
        <v>224</v>
      </c>
      <c r="C42" s="11">
        <v>130</v>
      </c>
      <c r="D42" s="11">
        <v>110</v>
      </c>
      <c r="E42" s="11">
        <v>46</v>
      </c>
      <c r="F42" s="13">
        <f t="shared" si="9"/>
        <v>0.35384615384615387</v>
      </c>
      <c r="G42" s="28">
        <v>65</v>
      </c>
      <c r="H42" s="13">
        <f t="shared" si="10"/>
        <v>0.59090909090909094</v>
      </c>
      <c r="I42" s="11">
        <v>14</v>
      </c>
      <c r="J42" s="11">
        <v>18</v>
      </c>
      <c r="K42" s="11">
        <v>9</v>
      </c>
      <c r="L42" s="11">
        <v>5</v>
      </c>
      <c r="M42" s="11">
        <v>5</v>
      </c>
      <c r="N42" s="11">
        <f t="shared" si="11"/>
        <v>74</v>
      </c>
      <c r="O42" s="13">
        <f t="shared" si="12"/>
        <v>0.56923076923076921</v>
      </c>
      <c r="P42" s="28">
        <f t="shared" si="13"/>
        <v>88</v>
      </c>
      <c r="Q42" s="13">
        <f t="shared" si="14"/>
        <v>0.8</v>
      </c>
      <c r="R42" s="11">
        <v>17</v>
      </c>
      <c r="S42" s="13">
        <f t="shared" si="15"/>
        <v>0.13076923076923078</v>
      </c>
      <c r="T42" s="28">
        <v>22</v>
      </c>
      <c r="U42" s="13">
        <f t="shared" si="16"/>
        <v>0.2</v>
      </c>
      <c r="V42" s="11">
        <v>2</v>
      </c>
      <c r="W42" s="11">
        <f t="shared" si="17"/>
        <v>37</v>
      </c>
    </row>
    <row r="43" spans="1:23" x14ac:dyDescent="0.2">
      <c r="A43" s="23" t="s">
        <v>203</v>
      </c>
      <c r="B43" s="11">
        <v>135</v>
      </c>
      <c r="C43" s="11">
        <v>87</v>
      </c>
      <c r="D43" s="11">
        <v>93</v>
      </c>
      <c r="E43" s="11">
        <v>31</v>
      </c>
      <c r="F43" s="13">
        <f t="shared" si="9"/>
        <v>0.35632183908045978</v>
      </c>
      <c r="G43" s="28">
        <v>49</v>
      </c>
      <c r="H43" s="13">
        <f t="shared" si="10"/>
        <v>0.5268817204301075</v>
      </c>
      <c r="I43" s="11">
        <v>7</v>
      </c>
      <c r="J43" s="11">
        <v>12</v>
      </c>
      <c r="K43" s="11">
        <v>7</v>
      </c>
      <c r="L43" s="11">
        <v>3</v>
      </c>
      <c r="M43" s="11">
        <v>2</v>
      </c>
      <c r="N43" s="11">
        <f t="shared" si="11"/>
        <v>48</v>
      </c>
      <c r="O43" s="13">
        <f t="shared" si="12"/>
        <v>0.55172413793103448</v>
      </c>
      <c r="P43" s="28">
        <f t="shared" si="13"/>
        <v>63</v>
      </c>
      <c r="Q43" s="13">
        <f t="shared" si="14"/>
        <v>0.67741935483870963</v>
      </c>
      <c r="R43" s="11">
        <v>26</v>
      </c>
      <c r="S43" s="13">
        <f t="shared" si="15"/>
        <v>0.2988505747126437</v>
      </c>
      <c r="T43" s="28">
        <v>30</v>
      </c>
      <c r="U43" s="13">
        <f t="shared" si="16"/>
        <v>0.32258064516129031</v>
      </c>
      <c r="V43" s="11">
        <v>3</v>
      </c>
      <c r="W43" s="11">
        <f t="shared" si="17"/>
        <v>10</v>
      </c>
    </row>
    <row r="44" spans="1:23" x14ac:dyDescent="0.2">
      <c r="A44" s="23" t="s">
        <v>204</v>
      </c>
      <c r="B44" s="11">
        <v>246</v>
      </c>
      <c r="C44" s="11">
        <v>193</v>
      </c>
      <c r="D44" s="11">
        <v>204</v>
      </c>
      <c r="E44" s="11">
        <v>40</v>
      </c>
      <c r="F44" s="13">
        <f t="shared" si="9"/>
        <v>0.20725388601036268</v>
      </c>
      <c r="G44" s="28">
        <v>60</v>
      </c>
      <c r="H44" s="13">
        <f t="shared" si="10"/>
        <v>0.29411764705882354</v>
      </c>
      <c r="I44" s="11">
        <v>7</v>
      </c>
      <c r="J44" s="11">
        <v>16</v>
      </c>
      <c r="K44" s="11">
        <v>8</v>
      </c>
      <c r="L44" s="11">
        <v>97</v>
      </c>
      <c r="M44" s="11">
        <v>107</v>
      </c>
      <c r="N44" s="11">
        <f t="shared" si="11"/>
        <v>152</v>
      </c>
      <c r="O44" s="13">
        <f t="shared" si="12"/>
        <v>0.78756476683937826</v>
      </c>
      <c r="P44" s="28">
        <f t="shared" si="13"/>
        <v>183</v>
      </c>
      <c r="Q44" s="13">
        <f t="shared" si="14"/>
        <v>0.8970588235294118</v>
      </c>
      <c r="R44" s="11">
        <v>16</v>
      </c>
      <c r="S44" s="13">
        <f t="shared" si="15"/>
        <v>8.2901554404145081E-2</v>
      </c>
      <c r="T44" s="28">
        <v>21</v>
      </c>
      <c r="U44" s="13">
        <f t="shared" si="16"/>
        <v>0.10294117647058823</v>
      </c>
      <c r="V44" s="11">
        <v>8</v>
      </c>
      <c r="W44" s="11">
        <f t="shared" si="17"/>
        <v>17</v>
      </c>
    </row>
    <row r="45" spans="1:23" x14ac:dyDescent="0.2">
      <c r="A45" s="23" t="s">
        <v>205</v>
      </c>
      <c r="B45" s="11">
        <v>203</v>
      </c>
      <c r="C45" s="11">
        <v>154</v>
      </c>
      <c r="D45" s="11">
        <v>155</v>
      </c>
      <c r="E45" s="11">
        <v>123</v>
      </c>
      <c r="F45" s="13">
        <f t="shared" si="9"/>
        <v>0.79870129870129869</v>
      </c>
      <c r="G45" s="28">
        <v>138</v>
      </c>
      <c r="H45" s="13">
        <f t="shared" si="10"/>
        <v>0.89032258064516134</v>
      </c>
      <c r="I45" s="11">
        <v>6</v>
      </c>
      <c r="J45" s="11">
        <v>11</v>
      </c>
      <c r="K45" s="11">
        <v>2</v>
      </c>
      <c r="L45" s="11">
        <v>3</v>
      </c>
      <c r="M45" s="11">
        <v>2</v>
      </c>
      <c r="N45" s="11">
        <f t="shared" si="11"/>
        <v>134</v>
      </c>
      <c r="O45" s="13">
        <f t="shared" si="12"/>
        <v>0.87012987012987009</v>
      </c>
      <c r="P45" s="28">
        <f t="shared" si="13"/>
        <v>151</v>
      </c>
      <c r="Q45" s="13">
        <f t="shared" si="14"/>
        <v>0.97419354838709682</v>
      </c>
      <c r="R45" s="11">
        <v>2</v>
      </c>
      <c r="S45" s="13">
        <f t="shared" si="15"/>
        <v>1.2987012987012988E-2</v>
      </c>
      <c r="T45" s="28">
        <v>4</v>
      </c>
      <c r="U45" s="13">
        <f t="shared" si="16"/>
        <v>2.5806451612903226E-2</v>
      </c>
      <c r="V45" s="11">
        <v>11</v>
      </c>
      <c r="W45" s="11">
        <f t="shared" si="17"/>
        <v>7</v>
      </c>
    </row>
    <row r="46" spans="1:23" x14ac:dyDescent="0.2">
      <c r="A46" s="23" t="s">
        <v>206</v>
      </c>
      <c r="B46" s="11">
        <v>289</v>
      </c>
      <c r="C46" s="11">
        <v>177</v>
      </c>
      <c r="D46" s="11">
        <v>184</v>
      </c>
      <c r="E46" s="11">
        <v>96</v>
      </c>
      <c r="F46" s="13">
        <f t="shared" si="9"/>
        <v>0.5423728813559322</v>
      </c>
      <c r="G46" s="28">
        <v>122</v>
      </c>
      <c r="H46" s="13">
        <f t="shared" si="10"/>
        <v>0.66304347826086951</v>
      </c>
      <c r="I46" s="11">
        <v>24</v>
      </c>
      <c r="J46" s="11">
        <v>33</v>
      </c>
      <c r="K46" s="11">
        <v>4</v>
      </c>
      <c r="L46" s="11">
        <v>2</v>
      </c>
      <c r="M46" s="11">
        <v>4</v>
      </c>
      <c r="N46" s="11">
        <f t="shared" si="11"/>
        <v>126</v>
      </c>
      <c r="O46" s="13">
        <f t="shared" si="12"/>
        <v>0.71186440677966101</v>
      </c>
      <c r="P46" s="28">
        <f t="shared" si="13"/>
        <v>159</v>
      </c>
      <c r="Q46" s="13">
        <f t="shared" si="14"/>
        <v>0.86413043478260865</v>
      </c>
      <c r="R46" s="11">
        <v>14</v>
      </c>
      <c r="S46" s="13">
        <f t="shared" si="15"/>
        <v>7.909604519774012E-2</v>
      </c>
      <c r="T46" s="28">
        <v>25</v>
      </c>
      <c r="U46" s="13">
        <f t="shared" si="16"/>
        <v>0.1358695652173913</v>
      </c>
      <c r="V46" s="11">
        <v>13</v>
      </c>
      <c r="W46" s="11">
        <f t="shared" si="17"/>
        <v>24</v>
      </c>
    </row>
    <row r="47" spans="1:23" x14ac:dyDescent="0.2">
      <c r="A47" s="23" t="s">
        <v>207</v>
      </c>
      <c r="B47" s="11">
        <v>137</v>
      </c>
      <c r="C47" s="11">
        <v>67</v>
      </c>
      <c r="D47" s="11">
        <v>76</v>
      </c>
      <c r="E47" s="11">
        <v>20</v>
      </c>
      <c r="F47" s="13">
        <f t="shared" si="9"/>
        <v>0.29850746268656714</v>
      </c>
      <c r="G47" s="28">
        <v>34</v>
      </c>
      <c r="H47" s="13">
        <f t="shared" si="10"/>
        <v>0.44736842105263158</v>
      </c>
      <c r="I47" s="11">
        <v>10</v>
      </c>
      <c r="J47" s="11">
        <v>13</v>
      </c>
      <c r="K47" s="11">
        <v>15</v>
      </c>
      <c r="L47" s="11">
        <v>2</v>
      </c>
      <c r="M47" s="11">
        <v>14</v>
      </c>
      <c r="N47" s="11">
        <f t="shared" si="11"/>
        <v>47</v>
      </c>
      <c r="O47" s="13">
        <f t="shared" si="12"/>
        <v>0.70149253731343286</v>
      </c>
      <c r="P47" s="28">
        <f t="shared" si="13"/>
        <v>61</v>
      </c>
      <c r="Q47" s="13">
        <f t="shared" si="14"/>
        <v>0.80263157894736847</v>
      </c>
      <c r="R47" s="11">
        <v>10</v>
      </c>
      <c r="S47" s="13">
        <f t="shared" si="15"/>
        <v>0.14925373134328357</v>
      </c>
      <c r="T47" s="28">
        <v>15</v>
      </c>
      <c r="U47" s="13">
        <f t="shared" si="16"/>
        <v>0.19736842105263158</v>
      </c>
      <c r="V47" s="11">
        <v>6</v>
      </c>
      <c r="W47" s="11">
        <f t="shared" si="17"/>
        <v>4</v>
      </c>
    </row>
    <row r="48" spans="1:23" x14ac:dyDescent="0.2">
      <c r="A48" s="23" t="s">
        <v>208</v>
      </c>
      <c r="B48" s="11">
        <v>96</v>
      </c>
      <c r="C48" s="11">
        <v>80</v>
      </c>
      <c r="D48" s="11">
        <v>76</v>
      </c>
      <c r="E48" s="11">
        <v>55</v>
      </c>
      <c r="F48" s="13">
        <f t="shared" si="9"/>
        <v>0.6875</v>
      </c>
      <c r="G48" s="28">
        <v>67</v>
      </c>
      <c r="H48" s="13">
        <f t="shared" si="10"/>
        <v>0.88157894736842102</v>
      </c>
      <c r="I48" s="11">
        <v>8</v>
      </c>
      <c r="J48" s="11">
        <v>5</v>
      </c>
      <c r="K48" s="11">
        <v>3</v>
      </c>
      <c r="L48" s="11">
        <v>2</v>
      </c>
      <c r="M48" s="11">
        <v>1</v>
      </c>
      <c r="N48" s="11">
        <f t="shared" si="11"/>
        <v>68</v>
      </c>
      <c r="O48" s="13">
        <f t="shared" si="12"/>
        <v>0.85</v>
      </c>
      <c r="P48" s="28">
        <f t="shared" si="13"/>
        <v>73</v>
      </c>
      <c r="Q48" s="13">
        <f t="shared" si="14"/>
        <v>0.96052631578947367</v>
      </c>
      <c r="R48" s="11">
        <v>4</v>
      </c>
      <c r="S48" s="13">
        <f t="shared" si="15"/>
        <v>0.05</v>
      </c>
      <c r="T48" s="28">
        <v>3</v>
      </c>
      <c r="U48" s="13">
        <f t="shared" si="16"/>
        <v>3.9473684210526314E-2</v>
      </c>
      <c r="V48" s="11">
        <v>3</v>
      </c>
      <c r="W48" s="11">
        <f t="shared" si="17"/>
        <v>5</v>
      </c>
    </row>
    <row r="49" spans="1:23" x14ac:dyDescent="0.2">
      <c r="A49" s="23" t="s">
        <v>209</v>
      </c>
      <c r="B49" s="11">
        <v>167</v>
      </c>
      <c r="C49" s="11">
        <v>54</v>
      </c>
      <c r="D49" s="11">
        <v>62</v>
      </c>
      <c r="E49" s="11">
        <v>20</v>
      </c>
      <c r="F49" s="13">
        <f t="shared" si="9"/>
        <v>0.37037037037037035</v>
      </c>
      <c r="G49" s="28">
        <v>40</v>
      </c>
      <c r="H49" s="13">
        <f t="shared" si="10"/>
        <v>0.64516129032258063</v>
      </c>
      <c r="I49" s="11">
        <v>3</v>
      </c>
      <c r="J49" s="11">
        <v>4</v>
      </c>
      <c r="K49" s="11">
        <v>3</v>
      </c>
      <c r="L49" s="11">
        <v>5</v>
      </c>
      <c r="M49" s="11">
        <v>4</v>
      </c>
      <c r="N49" s="11">
        <f t="shared" si="11"/>
        <v>31</v>
      </c>
      <c r="O49" s="13">
        <f t="shared" si="12"/>
        <v>0.57407407407407407</v>
      </c>
      <c r="P49" s="28">
        <f t="shared" si="13"/>
        <v>48</v>
      </c>
      <c r="Q49" s="13">
        <f t="shared" si="14"/>
        <v>0.77419354838709675</v>
      </c>
      <c r="R49" s="11">
        <v>11</v>
      </c>
      <c r="S49" s="13">
        <f t="shared" si="15"/>
        <v>0.20370370370370369</v>
      </c>
      <c r="T49" s="28">
        <v>14</v>
      </c>
      <c r="U49" s="13">
        <f t="shared" si="16"/>
        <v>0.22580645161290322</v>
      </c>
      <c r="V49" s="11">
        <v>5</v>
      </c>
      <c r="W49" s="11">
        <f t="shared" si="17"/>
        <v>7</v>
      </c>
    </row>
    <row r="50" spans="1:23" x14ac:dyDescent="0.2">
      <c r="A50" s="23" t="s">
        <v>213</v>
      </c>
      <c r="B50" s="11">
        <v>97</v>
      </c>
      <c r="C50" s="11">
        <v>51</v>
      </c>
      <c r="D50" s="11">
        <v>36</v>
      </c>
      <c r="E50" s="11">
        <v>10</v>
      </c>
      <c r="F50" s="13">
        <f t="shared" si="9"/>
        <v>0.19607843137254902</v>
      </c>
      <c r="G50" s="28">
        <v>15</v>
      </c>
      <c r="H50" s="13">
        <f t="shared" si="10"/>
        <v>0.41666666666666669</v>
      </c>
      <c r="I50" s="11">
        <v>3</v>
      </c>
      <c r="J50" s="11">
        <v>5</v>
      </c>
      <c r="K50" s="11">
        <v>5</v>
      </c>
      <c r="L50" s="11">
        <v>0</v>
      </c>
      <c r="M50" s="11">
        <v>1</v>
      </c>
      <c r="N50" s="11">
        <f t="shared" si="11"/>
        <v>18</v>
      </c>
      <c r="O50" s="13">
        <f t="shared" si="12"/>
        <v>0.35294117647058826</v>
      </c>
      <c r="P50" s="28">
        <f t="shared" si="13"/>
        <v>21</v>
      </c>
      <c r="Q50" s="13">
        <f t="shared" si="14"/>
        <v>0.58333333333333337</v>
      </c>
      <c r="R50" s="11">
        <v>11</v>
      </c>
      <c r="S50" s="13">
        <f t="shared" si="15"/>
        <v>0.21568627450980393</v>
      </c>
      <c r="T50" s="28">
        <v>15</v>
      </c>
      <c r="U50" s="13">
        <f t="shared" si="16"/>
        <v>0.41666666666666669</v>
      </c>
      <c r="V50" s="11">
        <v>1</v>
      </c>
      <c r="W50" s="11">
        <f t="shared" si="17"/>
        <v>21</v>
      </c>
    </row>
    <row r="51" spans="1:23" s="3" customFormat="1" x14ac:dyDescent="0.2">
      <c r="A51" s="24" t="s">
        <v>215</v>
      </c>
      <c r="B51" s="16">
        <f>SUM(B33:B50)</f>
        <v>6836</v>
      </c>
      <c r="C51" s="16">
        <f>SUM(C33:C50)</f>
        <v>4111</v>
      </c>
      <c r="D51" s="16">
        <f>SUM(D33:D50)</f>
        <v>4134</v>
      </c>
      <c r="E51" s="16">
        <f>SUM(E33:E50)</f>
        <v>1664</v>
      </c>
      <c r="F51" s="18">
        <f t="shared" si="9"/>
        <v>0.40476769642422766</v>
      </c>
      <c r="G51" s="29">
        <f>SUM(G33:G50)</f>
        <v>2284</v>
      </c>
      <c r="H51" s="18">
        <f t="shared" si="10"/>
        <v>0.55249153362360914</v>
      </c>
      <c r="I51" s="16">
        <f>SUM(I33:I50)</f>
        <v>330</v>
      </c>
      <c r="J51" s="16">
        <f>SUM(J33:J50)</f>
        <v>517</v>
      </c>
      <c r="K51" s="16">
        <f>SUM(K33:K50)</f>
        <v>389</v>
      </c>
      <c r="L51" s="16">
        <f>SUM(L33:L50)</f>
        <v>224</v>
      </c>
      <c r="M51" s="16">
        <f>SUM(M33:M50)</f>
        <v>415</v>
      </c>
      <c r="N51" s="16">
        <f t="shared" si="11"/>
        <v>2607</v>
      </c>
      <c r="O51" s="18">
        <f t="shared" si="12"/>
        <v>0.63415227438579425</v>
      </c>
      <c r="P51" s="29">
        <f t="shared" si="13"/>
        <v>3216</v>
      </c>
      <c r="Q51" s="18">
        <f t="shared" si="14"/>
        <v>0.77793904208998543</v>
      </c>
      <c r="R51" s="16">
        <f>SUM(R33:R50)</f>
        <v>662</v>
      </c>
      <c r="S51" s="18">
        <f t="shared" si="15"/>
        <v>0.16103137922646557</v>
      </c>
      <c r="T51" s="29">
        <f>SUM(T33:T50)</f>
        <v>918</v>
      </c>
      <c r="U51" s="18">
        <f t="shared" si="16"/>
        <v>0.22206095791001451</v>
      </c>
      <c r="V51" s="16">
        <f>SUM(V33:V50)</f>
        <v>228</v>
      </c>
      <c r="W51" s="16">
        <f t="shared" si="17"/>
        <v>614</v>
      </c>
    </row>
    <row r="52" spans="1:23" s="3" customFormat="1" x14ac:dyDescent="0.2">
      <c r="A52" s="24" t="s">
        <v>83</v>
      </c>
      <c r="B52" s="16">
        <f>B51+B32+B17</f>
        <v>60491</v>
      </c>
      <c r="C52" s="16">
        <f>C51+C32+C17</f>
        <v>31698</v>
      </c>
      <c r="D52" s="16">
        <f>D51+D32+D17</f>
        <v>32439</v>
      </c>
      <c r="E52" s="16">
        <f>E51+E32+E17</f>
        <v>12703</v>
      </c>
      <c r="F52" s="18">
        <f t="shared" si="9"/>
        <v>0.40075083601489053</v>
      </c>
      <c r="G52" s="29">
        <f>G51+G32+G17</f>
        <v>17061</v>
      </c>
      <c r="H52" s="18">
        <f t="shared" si="10"/>
        <v>0.52594099694811802</v>
      </c>
      <c r="I52" s="16">
        <f t="shared" ref="I52:N52" si="18">I51+I32+I17</f>
        <v>2823</v>
      </c>
      <c r="J52" s="16">
        <f t="shared" si="18"/>
        <v>4403</v>
      </c>
      <c r="K52" s="16">
        <f t="shared" si="18"/>
        <v>1984</v>
      </c>
      <c r="L52" s="16">
        <f t="shared" si="18"/>
        <v>1524</v>
      </c>
      <c r="M52" s="16">
        <f t="shared" si="18"/>
        <v>2247</v>
      </c>
      <c r="N52" s="16">
        <f t="shared" si="18"/>
        <v>19034</v>
      </c>
      <c r="O52" s="18">
        <f t="shared" si="12"/>
        <v>0.60047952552211492</v>
      </c>
      <c r="P52" s="29">
        <f>P51+P32+P17</f>
        <v>23711</v>
      </c>
      <c r="Q52" s="18">
        <f t="shared" si="14"/>
        <v>0.73094115108357227</v>
      </c>
      <c r="R52" s="16">
        <f>R51+R32+R17</f>
        <v>6132</v>
      </c>
      <c r="S52" s="18">
        <f t="shared" si="15"/>
        <v>0.19345069089532463</v>
      </c>
      <c r="T52" s="29">
        <f>T51+T32+T17</f>
        <v>8728</v>
      </c>
      <c r="U52" s="18">
        <f t="shared" si="16"/>
        <v>0.26905884891642778</v>
      </c>
      <c r="V52" s="16">
        <f>V51+V32+V17</f>
        <v>1411</v>
      </c>
      <c r="W52" s="16">
        <f>W51+W32+W17</f>
        <v>5121</v>
      </c>
    </row>
  </sheetData>
  <pageMargins left="0.7" right="0.7" top="0.75" bottom="0.75" header="0.3" footer="0.3"/>
  <pageSetup paperSize="8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B5E9-1140-9748-AB8A-E4B22D7D55FE}">
  <sheetPr>
    <pageSetUpPr fitToPage="1"/>
  </sheetPr>
  <dimension ref="A1:W70"/>
  <sheetViews>
    <sheetView zoomScale="90" zoomScaleNormal="90" workbookViewId="0">
      <selection sqref="A1:XFD1048576"/>
    </sheetView>
  </sheetViews>
  <sheetFormatPr baseColWidth="10" defaultRowHeight="16" x14ac:dyDescent="0.2"/>
  <cols>
    <col min="1" max="1" width="18.1640625" customWidth="1"/>
    <col min="2" max="5" width="10.83203125" style="1"/>
    <col min="6" max="6" width="10.83203125" style="2"/>
    <col min="7" max="7" width="10.83203125" style="7"/>
    <col min="8" max="8" width="10.83203125" style="2"/>
    <col min="9" max="14" width="10.83203125" style="1"/>
    <col min="15" max="15" width="10.83203125" style="2"/>
    <col min="16" max="16" width="10.83203125" style="7"/>
    <col min="17" max="17" width="10.83203125" style="2"/>
    <col min="18" max="18" width="10.83203125" style="1"/>
    <col min="19" max="19" width="12.83203125" style="2" customWidth="1"/>
    <col min="20" max="20" width="10.83203125" style="7"/>
    <col min="21" max="21" width="12.83203125" style="2" customWidth="1"/>
    <col min="22" max="23" width="10.83203125" style="1"/>
  </cols>
  <sheetData>
    <row r="1" spans="1:23" x14ac:dyDescent="0.2">
      <c r="A1" s="23"/>
      <c r="B1" s="11" t="s">
        <v>394</v>
      </c>
      <c r="C1" s="11" t="s">
        <v>373</v>
      </c>
      <c r="D1" s="11" t="s">
        <v>395</v>
      </c>
      <c r="E1" s="11" t="s">
        <v>376</v>
      </c>
      <c r="F1" s="13" t="s">
        <v>378</v>
      </c>
      <c r="G1" s="28" t="s">
        <v>377</v>
      </c>
      <c r="H1" s="13" t="s">
        <v>379</v>
      </c>
      <c r="I1" s="11" t="s">
        <v>380</v>
      </c>
      <c r="J1" s="11" t="s">
        <v>381</v>
      </c>
      <c r="K1" s="11" t="s">
        <v>396</v>
      </c>
      <c r="L1" s="11" t="s">
        <v>397</v>
      </c>
      <c r="M1" s="11" t="s">
        <v>398</v>
      </c>
      <c r="N1" s="11" t="s">
        <v>383</v>
      </c>
      <c r="O1" s="13" t="s">
        <v>399</v>
      </c>
      <c r="P1" s="28" t="s">
        <v>385</v>
      </c>
      <c r="Q1" s="13" t="s">
        <v>400</v>
      </c>
      <c r="R1" s="11" t="s">
        <v>401</v>
      </c>
      <c r="S1" s="13" t="s">
        <v>390</v>
      </c>
      <c r="T1" s="28" t="s">
        <v>402</v>
      </c>
      <c r="U1" s="13" t="s">
        <v>403</v>
      </c>
      <c r="V1" s="11" t="s">
        <v>404</v>
      </c>
      <c r="W1" s="11" t="s">
        <v>391</v>
      </c>
    </row>
    <row r="2" spans="1:23" x14ac:dyDescent="0.2">
      <c r="A2" s="23" t="s">
        <v>216</v>
      </c>
      <c r="B2" s="11">
        <v>2191</v>
      </c>
      <c r="C2" s="11">
        <v>1188</v>
      </c>
      <c r="D2" s="11">
        <v>1214</v>
      </c>
      <c r="E2" s="11">
        <v>135</v>
      </c>
      <c r="F2" s="13">
        <f t="shared" ref="F2:F33" si="0">E2/C2</f>
        <v>0.11363636363636363</v>
      </c>
      <c r="G2" s="28">
        <v>269</v>
      </c>
      <c r="H2" s="13">
        <f t="shared" ref="H2:H33" si="1">G2/D2</f>
        <v>0.2215815485996705</v>
      </c>
      <c r="I2" s="11">
        <v>71</v>
      </c>
      <c r="J2" s="11">
        <v>127</v>
      </c>
      <c r="K2" s="11">
        <v>35</v>
      </c>
      <c r="L2" s="11">
        <v>549</v>
      </c>
      <c r="M2" s="11">
        <v>547</v>
      </c>
      <c r="N2" s="11">
        <f t="shared" ref="N2:N33" si="2">E2+I2+K2+L2</f>
        <v>790</v>
      </c>
      <c r="O2" s="13">
        <f t="shared" ref="O2:O33" si="3">N2/C2</f>
        <v>0.66498316498316501</v>
      </c>
      <c r="P2" s="28">
        <f t="shared" ref="P2:P33" si="4">G2+J2+M2</f>
        <v>943</v>
      </c>
      <c r="Q2" s="13">
        <f t="shared" ref="Q2:Q33" si="5">P2/D2</f>
        <v>0.77677100494233942</v>
      </c>
      <c r="R2" s="11">
        <v>167</v>
      </c>
      <c r="S2" s="13">
        <f t="shared" ref="S2:S33" si="6">R2/C2</f>
        <v>0.14057239057239057</v>
      </c>
      <c r="T2" s="28">
        <v>271</v>
      </c>
      <c r="U2" s="13">
        <f t="shared" ref="U2:U33" si="7">T2/D2</f>
        <v>0.22322899505766064</v>
      </c>
      <c r="V2" s="11">
        <v>38</v>
      </c>
      <c r="W2" s="11">
        <f t="shared" ref="W2:W33" si="8">C2-N2-R2-V2</f>
        <v>193</v>
      </c>
    </row>
    <row r="3" spans="1:23" x14ac:dyDescent="0.2">
      <c r="A3" s="23" t="s">
        <v>217</v>
      </c>
      <c r="B3" s="11">
        <v>1191</v>
      </c>
      <c r="C3" s="11">
        <v>806</v>
      </c>
      <c r="D3" s="11">
        <v>816</v>
      </c>
      <c r="E3" s="11">
        <v>28</v>
      </c>
      <c r="F3" s="13">
        <f t="shared" si="0"/>
        <v>3.4739454094292806E-2</v>
      </c>
      <c r="G3" s="28">
        <v>31</v>
      </c>
      <c r="H3" s="13">
        <f t="shared" si="1"/>
        <v>3.7990196078431369E-2</v>
      </c>
      <c r="I3" s="11">
        <v>19</v>
      </c>
      <c r="J3" s="11">
        <v>15</v>
      </c>
      <c r="K3" s="11">
        <v>7</v>
      </c>
      <c r="L3" s="11">
        <v>702</v>
      </c>
      <c r="M3" s="11">
        <v>741</v>
      </c>
      <c r="N3" s="11">
        <f t="shared" si="2"/>
        <v>756</v>
      </c>
      <c r="O3" s="13">
        <f t="shared" si="3"/>
        <v>0.93796526054590568</v>
      </c>
      <c r="P3" s="28">
        <f t="shared" si="4"/>
        <v>787</v>
      </c>
      <c r="Q3" s="13">
        <f t="shared" si="5"/>
        <v>0.96446078431372551</v>
      </c>
      <c r="R3" s="11">
        <v>16</v>
      </c>
      <c r="S3" s="13">
        <f t="shared" si="6"/>
        <v>1.9851116625310174E-2</v>
      </c>
      <c r="T3" s="28">
        <v>29</v>
      </c>
      <c r="U3" s="13">
        <f t="shared" si="7"/>
        <v>3.5539215686274508E-2</v>
      </c>
      <c r="V3" s="11">
        <v>16</v>
      </c>
      <c r="W3" s="11">
        <f t="shared" si="8"/>
        <v>18</v>
      </c>
    </row>
    <row r="4" spans="1:23" x14ac:dyDescent="0.2">
      <c r="A4" s="23" t="s">
        <v>218</v>
      </c>
      <c r="B4" s="11">
        <v>482</v>
      </c>
      <c r="C4" s="11">
        <v>212</v>
      </c>
      <c r="D4" s="11">
        <v>205</v>
      </c>
      <c r="E4" s="11">
        <v>49</v>
      </c>
      <c r="F4" s="13">
        <f t="shared" si="0"/>
        <v>0.23113207547169812</v>
      </c>
      <c r="G4" s="28">
        <v>66</v>
      </c>
      <c r="H4" s="13">
        <f t="shared" si="1"/>
        <v>0.32195121951219513</v>
      </c>
      <c r="I4" s="11">
        <v>12</v>
      </c>
      <c r="J4" s="11">
        <v>22</v>
      </c>
      <c r="K4" s="11">
        <v>15</v>
      </c>
      <c r="L4" s="11">
        <v>21</v>
      </c>
      <c r="M4" s="11">
        <v>24</v>
      </c>
      <c r="N4" s="11">
        <f t="shared" si="2"/>
        <v>97</v>
      </c>
      <c r="O4" s="13">
        <f t="shared" si="3"/>
        <v>0.45754716981132076</v>
      </c>
      <c r="P4" s="28">
        <f t="shared" si="4"/>
        <v>112</v>
      </c>
      <c r="Q4" s="13">
        <f t="shared" si="5"/>
        <v>0.54634146341463419</v>
      </c>
      <c r="R4" s="11">
        <v>72</v>
      </c>
      <c r="S4" s="13">
        <f t="shared" si="6"/>
        <v>0.33962264150943394</v>
      </c>
      <c r="T4" s="28">
        <v>93</v>
      </c>
      <c r="U4" s="13">
        <f t="shared" si="7"/>
        <v>0.45365853658536587</v>
      </c>
      <c r="V4" s="11">
        <v>9</v>
      </c>
      <c r="W4" s="11">
        <f t="shared" si="8"/>
        <v>34</v>
      </c>
    </row>
    <row r="5" spans="1:23" x14ac:dyDescent="0.2">
      <c r="A5" s="23" t="s">
        <v>219</v>
      </c>
      <c r="B5" s="11">
        <v>267</v>
      </c>
      <c r="C5" s="11">
        <v>169</v>
      </c>
      <c r="D5" s="11">
        <v>156</v>
      </c>
      <c r="E5" s="11">
        <v>38</v>
      </c>
      <c r="F5" s="13">
        <f t="shared" si="0"/>
        <v>0.22485207100591717</v>
      </c>
      <c r="G5" s="28">
        <v>67</v>
      </c>
      <c r="H5" s="13">
        <f t="shared" si="1"/>
        <v>0.42948717948717946</v>
      </c>
      <c r="I5" s="11">
        <v>17</v>
      </c>
      <c r="J5" s="11">
        <v>38</v>
      </c>
      <c r="K5" s="11">
        <v>47</v>
      </c>
      <c r="L5" s="11">
        <v>38</v>
      </c>
      <c r="M5" s="11">
        <v>32</v>
      </c>
      <c r="N5" s="11">
        <f t="shared" si="2"/>
        <v>140</v>
      </c>
      <c r="O5" s="13">
        <f t="shared" si="3"/>
        <v>0.82840236686390534</v>
      </c>
      <c r="P5" s="28">
        <f t="shared" si="4"/>
        <v>137</v>
      </c>
      <c r="Q5" s="13">
        <f t="shared" si="5"/>
        <v>0.87820512820512819</v>
      </c>
      <c r="R5" s="11">
        <v>15</v>
      </c>
      <c r="S5" s="13">
        <f t="shared" si="6"/>
        <v>8.8757396449704137E-2</v>
      </c>
      <c r="T5" s="28">
        <v>19</v>
      </c>
      <c r="U5" s="13">
        <f t="shared" si="7"/>
        <v>0.12179487179487179</v>
      </c>
      <c r="V5" s="11">
        <v>3</v>
      </c>
      <c r="W5" s="11">
        <f t="shared" si="8"/>
        <v>11</v>
      </c>
    </row>
    <row r="6" spans="1:23" x14ac:dyDescent="0.2">
      <c r="A6" s="23" t="s">
        <v>220</v>
      </c>
      <c r="B6" s="11">
        <v>58</v>
      </c>
      <c r="C6" s="11">
        <v>47</v>
      </c>
      <c r="D6" s="11">
        <v>49</v>
      </c>
      <c r="E6" s="11">
        <v>5</v>
      </c>
      <c r="F6" s="13">
        <f t="shared" si="0"/>
        <v>0.10638297872340426</v>
      </c>
      <c r="G6" s="28">
        <v>13</v>
      </c>
      <c r="H6" s="13">
        <f t="shared" si="1"/>
        <v>0.26530612244897961</v>
      </c>
      <c r="I6" s="11">
        <v>1</v>
      </c>
      <c r="J6" s="11">
        <v>6</v>
      </c>
      <c r="K6" s="11">
        <v>7</v>
      </c>
      <c r="L6" s="11">
        <v>30</v>
      </c>
      <c r="M6" s="11">
        <v>26</v>
      </c>
      <c r="N6" s="11">
        <f t="shared" si="2"/>
        <v>43</v>
      </c>
      <c r="O6" s="13">
        <f t="shared" si="3"/>
        <v>0.91489361702127658</v>
      </c>
      <c r="P6" s="28">
        <f t="shared" si="4"/>
        <v>45</v>
      </c>
      <c r="Q6" s="13">
        <f t="shared" si="5"/>
        <v>0.91836734693877553</v>
      </c>
      <c r="R6" s="11">
        <v>3</v>
      </c>
      <c r="S6" s="13">
        <f t="shared" si="6"/>
        <v>6.3829787234042548E-2</v>
      </c>
      <c r="T6" s="28">
        <v>4</v>
      </c>
      <c r="U6" s="13">
        <f t="shared" si="7"/>
        <v>8.1632653061224483E-2</v>
      </c>
      <c r="V6" s="11">
        <v>0</v>
      </c>
      <c r="W6" s="11">
        <f t="shared" si="8"/>
        <v>1</v>
      </c>
    </row>
    <row r="7" spans="1:23" x14ac:dyDescent="0.2">
      <c r="A7" s="23" t="s">
        <v>221</v>
      </c>
      <c r="B7" s="11">
        <v>2350</v>
      </c>
      <c r="C7" s="11">
        <v>1119</v>
      </c>
      <c r="D7" s="11">
        <v>975</v>
      </c>
      <c r="E7" s="11">
        <v>208</v>
      </c>
      <c r="F7" s="13">
        <f t="shared" si="0"/>
        <v>0.18588025022341376</v>
      </c>
      <c r="G7" s="28">
        <v>327</v>
      </c>
      <c r="H7" s="13">
        <f t="shared" si="1"/>
        <v>0.33538461538461539</v>
      </c>
      <c r="I7" s="11">
        <v>51</v>
      </c>
      <c r="J7" s="11">
        <v>132</v>
      </c>
      <c r="K7" s="11">
        <v>105</v>
      </c>
      <c r="L7" s="11">
        <v>395</v>
      </c>
      <c r="M7" s="11">
        <v>274</v>
      </c>
      <c r="N7" s="11">
        <f t="shared" si="2"/>
        <v>759</v>
      </c>
      <c r="O7" s="13">
        <f t="shared" si="3"/>
        <v>0.67828418230563003</v>
      </c>
      <c r="P7" s="28">
        <f t="shared" si="4"/>
        <v>733</v>
      </c>
      <c r="Q7" s="13">
        <f t="shared" si="5"/>
        <v>0.75179487179487181</v>
      </c>
      <c r="R7" s="11">
        <v>130</v>
      </c>
      <c r="S7" s="13">
        <f t="shared" si="6"/>
        <v>0.1161751563896336</v>
      </c>
      <c r="T7" s="28">
        <v>242</v>
      </c>
      <c r="U7" s="13">
        <f t="shared" si="7"/>
        <v>0.24820512820512822</v>
      </c>
      <c r="V7" s="11">
        <v>55</v>
      </c>
      <c r="W7" s="11">
        <f t="shared" si="8"/>
        <v>175</v>
      </c>
    </row>
    <row r="8" spans="1:23" x14ac:dyDescent="0.2">
      <c r="A8" s="23" t="s">
        <v>222</v>
      </c>
      <c r="B8" s="11">
        <v>628</v>
      </c>
      <c r="C8" s="11">
        <v>292</v>
      </c>
      <c r="D8" s="11">
        <v>286</v>
      </c>
      <c r="E8" s="11">
        <v>44</v>
      </c>
      <c r="F8" s="13">
        <f t="shared" si="0"/>
        <v>0.15068493150684931</v>
      </c>
      <c r="G8" s="28">
        <v>60</v>
      </c>
      <c r="H8" s="13">
        <f t="shared" si="1"/>
        <v>0.20979020979020979</v>
      </c>
      <c r="I8" s="11">
        <v>13</v>
      </c>
      <c r="J8" s="11">
        <v>25</v>
      </c>
      <c r="K8" s="11">
        <v>4</v>
      </c>
      <c r="L8" s="11">
        <v>115</v>
      </c>
      <c r="M8" s="11">
        <v>108</v>
      </c>
      <c r="N8" s="11">
        <f t="shared" si="2"/>
        <v>176</v>
      </c>
      <c r="O8" s="13">
        <f t="shared" si="3"/>
        <v>0.60273972602739723</v>
      </c>
      <c r="P8" s="28">
        <f t="shared" si="4"/>
        <v>193</v>
      </c>
      <c r="Q8" s="13">
        <f t="shared" si="5"/>
        <v>0.67482517482517479</v>
      </c>
      <c r="R8" s="11">
        <v>54</v>
      </c>
      <c r="S8" s="13">
        <f t="shared" si="6"/>
        <v>0.18493150684931506</v>
      </c>
      <c r="T8" s="28">
        <v>93</v>
      </c>
      <c r="U8" s="13">
        <f t="shared" si="7"/>
        <v>0.32517482517482516</v>
      </c>
      <c r="V8" s="11">
        <v>14</v>
      </c>
      <c r="W8" s="11">
        <f t="shared" si="8"/>
        <v>48</v>
      </c>
    </row>
    <row r="9" spans="1:23" s="3" customFormat="1" x14ac:dyDescent="0.2">
      <c r="A9" s="24" t="s">
        <v>223</v>
      </c>
      <c r="B9" s="16">
        <f>SUM(B2:B8)</f>
        <v>7167</v>
      </c>
      <c r="C9" s="16">
        <f>SUM(C2:C8)</f>
        <v>3833</v>
      </c>
      <c r="D9" s="16">
        <f>SUM(D2:D8)</f>
        <v>3701</v>
      </c>
      <c r="E9" s="16">
        <f>SUM(E2:E8)</f>
        <v>507</v>
      </c>
      <c r="F9" s="18">
        <f t="shared" si="0"/>
        <v>0.13227237151056614</v>
      </c>
      <c r="G9" s="29">
        <f>SUM(G2:G8)</f>
        <v>833</v>
      </c>
      <c r="H9" s="13">
        <f t="shared" si="1"/>
        <v>0.22507430424209673</v>
      </c>
      <c r="I9" s="16">
        <f>SUM(I2:I8)</f>
        <v>184</v>
      </c>
      <c r="J9" s="16">
        <f>SUM(J2:J8)</f>
        <v>365</v>
      </c>
      <c r="K9" s="16">
        <f>SUM(K2:K8)</f>
        <v>220</v>
      </c>
      <c r="L9" s="16">
        <f>SUM(L2:L8)</f>
        <v>1850</v>
      </c>
      <c r="M9" s="16">
        <f>SUM(M2:M8)</f>
        <v>1752</v>
      </c>
      <c r="N9" s="16">
        <f t="shared" si="2"/>
        <v>2761</v>
      </c>
      <c r="O9" s="18">
        <f t="shared" si="3"/>
        <v>0.72032350639186016</v>
      </c>
      <c r="P9" s="28">
        <f t="shared" si="4"/>
        <v>2950</v>
      </c>
      <c r="Q9" s="13">
        <f t="shared" si="5"/>
        <v>0.79708186976492845</v>
      </c>
      <c r="R9" s="16">
        <f>SUM(R2:R8)</f>
        <v>457</v>
      </c>
      <c r="S9" s="18">
        <f t="shared" si="6"/>
        <v>0.11922775893555962</v>
      </c>
      <c r="T9" s="29">
        <f>SUM(T2:T8)</f>
        <v>751</v>
      </c>
      <c r="U9" s="13">
        <f t="shared" si="7"/>
        <v>0.2029181302350716</v>
      </c>
      <c r="V9" s="16">
        <f>SUM(V2:V8)</f>
        <v>135</v>
      </c>
      <c r="W9" s="16">
        <f t="shared" si="8"/>
        <v>480</v>
      </c>
    </row>
    <row r="10" spans="1:23" x14ac:dyDescent="0.2">
      <c r="A10" s="23" t="s">
        <v>224</v>
      </c>
      <c r="B10" s="11">
        <v>254</v>
      </c>
      <c r="C10" s="11">
        <v>167</v>
      </c>
      <c r="D10" s="11">
        <v>180</v>
      </c>
      <c r="E10" s="11">
        <v>92</v>
      </c>
      <c r="F10" s="13">
        <f t="shared" si="0"/>
        <v>0.55089820359281438</v>
      </c>
      <c r="G10" s="28">
        <v>114</v>
      </c>
      <c r="H10" s="13">
        <f t="shared" si="1"/>
        <v>0.6333333333333333</v>
      </c>
      <c r="I10" s="11">
        <v>7</v>
      </c>
      <c r="J10" s="11">
        <v>13</v>
      </c>
      <c r="K10" s="11">
        <v>8</v>
      </c>
      <c r="L10" s="11">
        <v>16</v>
      </c>
      <c r="M10" s="11">
        <v>15</v>
      </c>
      <c r="N10" s="11">
        <f t="shared" si="2"/>
        <v>123</v>
      </c>
      <c r="O10" s="13">
        <f t="shared" si="3"/>
        <v>0.73652694610778446</v>
      </c>
      <c r="P10" s="28">
        <f t="shared" si="4"/>
        <v>142</v>
      </c>
      <c r="Q10" s="13">
        <f t="shared" si="5"/>
        <v>0.78888888888888886</v>
      </c>
      <c r="R10" s="11">
        <v>25</v>
      </c>
      <c r="S10" s="13">
        <f t="shared" si="6"/>
        <v>0.1497005988023952</v>
      </c>
      <c r="T10" s="28">
        <v>38</v>
      </c>
      <c r="U10" s="13">
        <f t="shared" si="7"/>
        <v>0.21111111111111111</v>
      </c>
      <c r="V10" s="11">
        <v>0</v>
      </c>
      <c r="W10" s="11">
        <f t="shared" si="8"/>
        <v>19</v>
      </c>
    </row>
    <row r="11" spans="1:23" x14ac:dyDescent="0.2">
      <c r="A11" s="23" t="s">
        <v>240</v>
      </c>
      <c r="B11" s="11">
        <v>184</v>
      </c>
      <c r="C11" s="11">
        <v>87</v>
      </c>
      <c r="D11" s="11">
        <v>71</v>
      </c>
      <c r="E11" s="11">
        <v>19</v>
      </c>
      <c r="F11" s="13">
        <f t="shared" si="0"/>
        <v>0.21839080459770116</v>
      </c>
      <c r="G11" s="28">
        <v>30</v>
      </c>
      <c r="H11" s="13">
        <f t="shared" si="1"/>
        <v>0.42253521126760563</v>
      </c>
      <c r="I11" s="11">
        <v>9</v>
      </c>
      <c r="J11" s="11">
        <v>13</v>
      </c>
      <c r="K11" s="11">
        <v>15</v>
      </c>
      <c r="L11" s="11">
        <v>2</v>
      </c>
      <c r="M11" s="11">
        <v>4</v>
      </c>
      <c r="N11" s="11">
        <f t="shared" si="2"/>
        <v>45</v>
      </c>
      <c r="O11" s="13">
        <f t="shared" si="3"/>
        <v>0.51724137931034486</v>
      </c>
      <c r="P11" s="28">
        <f t="shared" si="4"/>
        <v>47</v>
      </c>
      <c r="Q11" s="13">
        <f t="shared" si="5"/>
        <v>0.6619718309859155</v>
      </c>
      <c r="R11" s="11">
        <v>15</v>
      </c>
      <c r="S11" s="13">
        <f t="shared" si="6"/>
        <v>0.17241379310344829</v>
      </c>
      <c r="T11" s="28">
        <v>24</v>
      </c>
      <c r="U11" s="13">
        <f t="shared" si="7"/>
        <v>0.3380281690140845</v>
      </c>
      <c r="V11" s="11">
        <v>4</v>
      </c>
      <c r="W11" s="11">
        <f t="shared" si="8"/>
        <v>23</v>
      </c>
    </row>
    <row r="12" spans="1:23" x14ac:dyDescent="0.2">
      <c r="A12" s="23" t="s">
        <v>183</v>
      </c>
      <c r="B12" s="11">
        <v>363</v>
      </c>
      <c r="C12" s="11">
        <v>190</v>
      </c>
      <c r="D12" s="11">
        <v>208</v>
      </c>
      <c r="E12" s="11">
        <v>52</v>
      </c>
      <c r="F12" s="13">
        <f t="shared" si="0"/>
        <v>0.27368421052631581</v>
      </c>
      <c r="G12" s="28">
        <v>74</v>
      </c>
      <c r="H12" s="13">
        <f t="shared" si="1"/>
        <v>0.35576923076923078</v>
      </c>
      <c r="I12" s="11">
        <v>15</v>
      </c>
      <c r="J12" s="11">
        <v>24</v>
      </c>
      <c r="K12" s="11">
        <v>23</v>
      </c>
      <c r="L12" s="11">
        <v>4</v>
      </c>
      <c r="M12" s="11">
        <v>12</v>
      </c>
      <c r="N12" s="11">
        <f t="shared" si="2"/>
        <v>94</v>
      </c>
      <c r="O12" s="13">
        <f t="shared" si="3"/>
        <v>0.49473684210526314</v>
      </c>
      <c r="P12" s="28">
        <f t="shared" si="4"/>
        <v>110</v>
      </c>
      <c r="Q12" s="13">
        <f t="shared" si="5"/>
        <v>0.52884615384615385</v>
      </c>
      <c r="R12" s="11">
        <v>89</v>
      </c>
      <c r="S12" s="13">
        <f t="shared" si="6"/>
        <v>0.46842105263157896</v>
      </c>
      <c r="T12" s="28">
        <v>98</v>
      </c>
      <c r="U12" s="13">
        <f t="shared" si="7"/>
        <v>0.47115384615384615</v>
      </c>
      <c r="V12" s="11">
        <v>1</v>
      </c>
      <c r="W12" s="11">
        <f t="shared" si="8"/>
        <v>6</v>
      </c>
    </row>
    <row r="13" spans="1:23" x14ac:dyDescent="0.2">
      <c r="A13" s="23" t="s">
        <v>225</v>
      </c>
      <c r="B13" s="11">
        <v>136</v>
      </c>
      <c r="C13" s="11">
        <v>109</v>
      </c>
      <c r="D13" s="11">
        <v>115</v>
      </c>
      <c r="E13" s="11">
        <v>79</v>
      </c>
      <c r="F13" s="13">
        <f t="shared" si="0"/>
        <v>0.72477064220183485</v>
      </c>
      <c r="G13" s="28">
        <v>105</v>
      </c>
      <c r="H13" s="13">
        <f t="shared" si="1"/>
        <v>0.91304347826086951</v>
      </c>
      <c r="I13" s="11">
        <v>7</v>
      </c>
      <c r="J13" s="11">
        <v>5</v>
      </c>
      <c r="K13" s="11">
        <v>7</v>
      </c>
      <c r="L13" s="11">
        <v>6</v>
      </c>
      <c r="M13" s="11">
        <v>1</v>
      </c>
      <c r="N13" s="11">
        <f t="shared" si="2"/>
        <v>99</v>
      </c>
      <c r="O13" s="13">
        <f t="shared" si="3"/>
        <v>0.90825688073394495</v>
      </c>
      <c r="P13" s="28">
        <f t="shared" si="4"/>
        <v>111</v>
      </c>
      <c r="Q13" s="13">
        <f t="shared" si="5"/>
        <v>0.9652173913043478</v>
      </c>
      <c r="R13" s="11">
        <v>1</v>
      </c>
      <c r="S13" s="13">
        <f t="shared" si="6"/>
        <v>9.1743119266055051E-3</v>
      </c>
      <c r="T13" s="28">
        <v>4</v>
      </c>
      <c r="U13" s="13">
        <f t="shared" si="7"/>
        <v>3.4782608695652174E-2</v>
      </c>
      <c r="V13" s="11">
        <v>1</v>
      </c>
      <c r="W13" s="11">
        <f t="shared" si="8"/>
        <v>8</v>
      </c>
    </row>
    <row r="14" spans="1:23" x14ac:dyDescent="0.2">
      <c r="A14" s="23" t="s">
        <v>226</v>
      </c>
      <c r="B14" s="11">
        <v>100</v>
      </c>
      <c r="C14" s="11">
        <v>78</v>
      </c>
      <c r="D14" s="11">
        <v>75</v>
      </c>
      <c r="E14" s="11">
        <v>11</v>
      </c>
      <c r="F14" s="13">
        <f t="shared" si="0"/>
        <v>0.14102564102564102</v>
      </c>
      <c r="G14" s="28">
        <v>37</v>
      </c>
      <c r="H14" s="13">
        <f t="shared" si="1"/>
        <v>0.49333333333333335</v>
      </c>
      <c r="I14" s="11">
        <v>4</v>
      </c>
      <c r="J14" s="11">
        <v>8</v>
      </c>
      <c r="K14" s="11">
        <v>7</v>
      </c>
      <c r="L14" s="11">
        <v>15</v>
      </c>
      <c r="M14" s="11">
        <v>6</v>
      </c>
      <c r="N14" s="11">
        <f t="shared" si="2"/>
        <v>37</v>
      </c>
      <c r="O14" s="13">
        <f t="shared" si="3"/>
        <v>0.47435897435897434</v>
      </c>
      <c r="P14" s="28">
        <f t="shared" si="4"/>
        <v>51</v>
      </c>
      <c r="Q14" s="13">
        <f t="shared" si="5"/>
        <v>0.68</v>
      </c>
      <c r="R14" s="11">
        <v>26</v>
      </c>
      <c r="S14" s="13">
        <f t="shared" si="6"/>
        <v>0.33333333333333331</v>
      </c>
      <c r="T14" s="28">
        <v>24</v>
      </c>
      <c r="U14" s="13">
        <f t="shared" si="7"/>
        <v>0.32</v>
      </c>
      <c r="V14" s="11">
        <v>1</v>
      </c>
      <c r="W14" s="11">
        <f t="shared" si="8"/>
        <v>14</v>
      </c>
    </row>
    <row r="15" spans="1:23" x14ac:dyDescent="0.2">
      <c r="A15" s="23" t="s">
        <v>232</v>
      </c>
      <c r="B15" s="11">
        <v>48</v>
      </c>
      <c r="C15" s="11">
        <v>37</v>
      </c>
      <c r="D15" s="11">
        <v>39</v>
      </c>
      <c r="E15" s="11">
        <v>22</v>
      </c>
      <c r="F15" s="13">
        <f t="shared" si="0"/>
        <v>0.59459459459459463</v>
      </c>
      <c r="G15" s="28">
        <v>23</v>
      </c>
      <c r="H15" s="13">
        <f t="shared" si="1"/>
        <v>0.58974358974358976</v>
      </c>
      <c r="I15" s="11">
        <v>2</v>
      </c>
      <c r="J15" s="11">
        <v>7</v>
      </c>
      <c r="K15" s="11">
        <v>3</v>
      </c>
      <c r="L15" s="11">
        <v>3</v>
      </c>
      <c r="M15" s="11">
        <v>5</v>
      </c>
      <c r="N15" s="11">
        <f t="shared" si="2"/>
        <v>30</v>
      </c>
      <c r="O15" s="13">
        <f t="shared" si="3"/>
        <v>0.81081081081081086</v>
      </c>
      <c r="P15" s="28">
        <f t="shared" si="4"/>
        <v>35</v>
      </c>
      <c r="Q15" s="13">
        <f t="shared" si="5"/>
        <v>0.89743589743589747</v>
      </c>
      <c r="R15" s="11">
        <v>5</v>
      </c>
      <c r="S15" s="13">
        <f t="shared" si="6"/>
        <v>0.13513513513513514</v>
      </c>
      <c r="T15" s="28">
        <v>4</v>
      </c>
      <c r="U15" s="13">
        <f t="shared" si="7"/>
        <v>0.10256410256410256</v>
      </c>
      <c r="V15" s="11">
        <v>1</v>
      </c>
      <c r="W15" s="11">
        <f t="shared" si="8"/>
        <v>1</v>
      </c>
    </row>
    <row r="16" spans="1:23" x14ac:dyDescent="0.2">
      <c r="A16" s="23" t="s">
        <v>227</v>
      </c>
      <c r="B16" s="11">
        <v>74</v>
      </c>
      <c r="C16" s="11">
        <v>56</v>
      </c>
      <c r="D16" s="11">
        <v>53</v>
      </c>
      <c r="E16" s="11">
        <v>40</v>
      </c>
      <c r="F16" s="13">
        <f t="shared" si="0"/>
        <v>0.7142857142857143</v>
      </c>
      <c r="G16" s="28">
        <v>41</v>
      </c>
      <c r="H16" s="13">
        <f t="shared" si="1"/>
        <v>0.77358490566037741</v>
      </c>
      <c r="I16" s="11">
        <v>0</v>
      </c>
      <c r="J16" s="11">
        <v>0</v>
      </c>
      <c r="K16" s="11">
        <v>0</v>
      </c>
      <c r="L16" s="11">
        <v>5</v>
      </c>
      <c r="M16" s="11">
        <v>4</v>
      </c>
      <c r="N16" s="11">
        <f t="shared" si="2"/>
        <v>45</v>
      </c>
      <c r="O16" s="13">
        <f t="shared" si="3"/>
        <v>0.8035714285714286</v>
      </c>
      <c r="P16" s="28">
        <f t="shared" si="4"/>
        <v>45</v>
      </c>
      <c r="Q16" s="13">
        <f t="shared" si="5"/>
        <v>0.84905660377358494</v>
      </c>
      <c r="R16" s="11">
        <v>7</v>
      </c>
      <c r="S16" s="13">
        <f t="shared" si="6"/>
        <v>0.125</v>
      </c>
      <c r="T16" s="28">
        <v>8</v>
      </c>
      <c r="U16" s="13">
        <f t="shared" si="7"/>
        <v>0.15094339622641509</v>
      </c>
      <c r="V16" s="11">
        <v>0</v>
      </c>
      <c r="W16" s="11">
        <f t="shared" si="8"/>
        <v>4</v>
      </c>
    </row>
    <row r="17" spans="1:23" x14ac:dyDescent="0.2">
      <c r="A17" s="23" t="s">
        <v>228</v>
      </c>
      <c r="B17" s="11">
        <v>166</v>
      </c>
      <c r="C17" s="11">
        <v>138</v>
      </c>
      <c r="D17" s="11">
        <v>141</v>
      </c>
      <c r="E17" s="11">
        <v>12</v>
      </c>
      <c r="F17" s="13">
        <f t="shared" si="0"/>
        <v>8.6956521739130432E-2</v>
      </c>
      <c r="G17" s="28">
        <v>11</v>
      </c>
      <c r="H17" s="13">
        <f t="shared" si="1"/>
        <v>7.8014184397163122E-2</v>
      </c>
      <c r="I17" s="11">
        <v>3</v>
      </c>
      <c r="J17" s="11">
        <v>3</v>
      </c>
      <c r="K17" s="11">
        <v>0</v>
      </c>
      <c r="L17" s="11">
        <v>1</v>
      </c>
      <c r="M17" s="11">
        <v>1</v>
      </c>
      <c r="N17" s="11">
        <f t="shared" si="2"/>
        <v>16</v>
      </c>
      <c r="O17" s="13">
        <f t="shared" si="3"/>
        <v>0.11594202898550725</v>
      </c>
      <c r="P17" s="28">
        <f t="shared" si="4"/>
        <v>15</v>
      </c>
      <c r="Q17" s="13">
        <f t="shared" si="5"/>
        <v>0.10638297872340426</v>
      </c>
      <c r="R17" s="11">
        <v>119</v>
      </c>
      <c r="S17" s="13">
        <f t="shared" si="6"/>
        <v>0.8623188405797102</v>
      </c>
      <c r="T17" s="28">
        <v>126</v>
      </c>
      <c r="U17" s="13">
        <f t="shared" si="7"/>
        <v>0.8936170212765957</v>
      </c>
      <c r="V17" s="11">
        <v>1</v>
      </c>
      <c r="W17" s="11">
        <f t="shared" si="8"/>
        <v>2</v>
      </c>
    </row>
    <row r="18" spans="1:23" x14ac:dyDescent="0.2">
      <c r="A18" s="23" t="s">
        <v>229</v>
      </c>
      <c r="B18" s="11">
        <v>61</v>
      </c>
      <c r="C18" s="11">
        <v>35</v>
      </c>
      <c r="D18" s="11">
        <v>34</v>
      </c>
      <c r="E18" s="11">
        <v>13</v>
      </c>
      <c r="F18" s="13">
        <f t="shared" si="0"/>
        <v>0.37142857142857144</v>
      </c>
      <c r="G18" s="28">
        <v>21</v>
      </c>
      <c r="H18" s="13">
        <f t="shared" si="1"/>
        <v>0.61764705882352944</v>
      </c>
      <c r="I18" s="11">
        <v>4</v>
      </c>
      <c r="J18" s="11">
        <v>12</v>
      </c>
      <c r="K18" s="11">
        <v>13</v>
      </c>
      <c r="L18" s="11">
        <v>2</v>
      </c>
      <c r="M18" s="11">
        <v>0</v>
      </c>
      <c r="N18" s="11">
        <f t="shared" si="2"/>
        <v>32</v>
      </c>
      <c r="O18" s="13">
        <f t="shared" si="3"/>
        <v>0.91428571428571426</v>
      </c>
      <c r="P18" s="28">
        <f t="shared" si="4"/>
        <v>33</v>
      </c>
      <c r="Q18" s="13">
        <f t="shared" si="5"/>
        <v>0.97058823529411764</v>
      </c>
      <c r="R18" s="11">
        <v>1</v>
      </c>
      <c r="S18" s="13">
        <f t="shared" si="6"/>
        <v>2.8571428571428571E-2</v>
      </c>
      <c r="T18" s="28">
        <v>1</v>
      </c>
      <c r="U18" s="13">
        <f t="shared" si="7"/>
        <v>2.9411764705882353E-2</v>
      </c>
      <c r="V18" s="11">
        <v>0</v>
      </c>
      <c r="W18" s="11">
        <f t="shared" si="8"/>
        <v>2</v>
      </c>
    </row>
    <row r="19" spans="1:23" x14ac:dyDescent="0.2">
      <c r="A19" s="23" t="s">
        <v>230</v>
      </c>
      <c r="B19" s="11">
        <v>91</v>
      </c>
      <c r="C19" s="11">
        <v>68</v>
      </c>
      <c r="D19" s="11">
        <v>73</v>
      </c>
      <c r="E19" s="11">
        <v>47</v>
      </c>
      <c r="F19" s="13">
        <f t="shared" si="0"/>
        <v>0.69117647058823528</v>
      </c>
      <c r="G19" s="28">
        <v>57</v>
      </c>
      <c r="H19" s="13">
        <f t="shared" si="1"/>
        <v>0.78082191780821919</v>
      </c>
      <c r="I19" s="11">
        <v>1</v>
      </c>
      <c r="J19" s="11">
        <v>1</v>
      </c>
      <c r="K19" s="11">
        <v>0</v>
      </c>
      <c r="L19" s="11">
        <v>8</v>
      </c>
      <c r="M19" s="11">
        <v>5</v>
      </c>
      <c r="N19" s="11">
        <f t="shared" si="2"/>
        <v>56</v>
      </c>
      <c r="O19" s="13">
        <f t="shared" si="3"/>
        <v>0.82352941176470584</v>
      </c>
      <c r="P19" s="28">
        <f t="shared" si="4"/>
        <v>63</v>
      </c>
      <c r="Q19" s="13">
        <f t="shared" si="5"/>
        <v>0.86301369863013699</v>
      </c>
      <c r="R19" s="11">
        <v>8</v>
      </c>
      <c r="S19" s="13">
        <f t="shared" si="6"/>
        <v>0.11764705882352941</v>
      </c>
      <c r="T19" s="28">
        <v>10</v>
      </c>
      <c r="U19" s="13">
        <f t="shared" si="7"/>
        <v>0.13698630136986301</v>
      </c>
      <c r="V19" s="11">
        <v>0</v>
      </c>
      <c r="W19" s="11">
        <f t="shared" si="8"/>
        <v>4</v>
      </c>
    </row>
    <row r="20" spans="1:23" x14ac:dyDescent="0.2">
      <c r="A20" s="23" t="s">
        <v>231</v>
      </c>
      <c r="B20" s="11">
        <v>275</v>
      </c>
      <c r="C20" s="11">
        <v>186</v>
      </c>
      <c r="D20" s="11">
        <v>197</v>
      </c>
      <c r="E20" s="11">
        <v>125</v>
      </c>
      <c r="F20" s="13">
        <f t="shared" si="0"/>
        <v>0.67204301075268813</v>
      </c>
      <c r="G20" s="28">
        <v>150</v>
      </c>
      <c r="H20" s="13">
        <f t="shared" si="1"/>
        <v>0.76142131979695427</v>
      </c>
      <c r="I20" s="11">
        <v>12</v>
      </c>
      <c r="J20" s="11">
        <v>17</v>
      </c>
      <c r="K20" s="11">
        <v>1</v>
      </c>
      <c r="L20" s="11">
        <v>7</v>
      </c>
      <c r="M20" s="11">
        <v>5</v>
      </c>
      <c r="N20" s="11">
        <f t="shared" si="2"/>
        <v>145</v>
      </c>
      <c r="O20" s="13">
        <f t="shared" si="3"/>
        <v>0.77956989247311825</v>
      </c>
      <c r="P20" s="28">
        <f t="shared" si="4"/>
        <v>172</v>
      </c>
      <c r="Q20" s="13">
        <f t="shared" si="5"/>
        <v>0.87309644670050757</v>
      </c>
      <c r="R20" s="11">
        <v>27</v>
      </c>
      <c r="S20" s="13">
        <f t="shared" si="6"/>
        <v>0.14516129032258066</v>
      </c>
      <c r="T20" s="28">
        <v>25</v>
      </c>
      <c r="U20" s="13">
        <f t="shared" si="7"/>
        <v>0.12690355329949238</v>
      </c>
      <c r="V20" s="11">
        <v>6</v>
      </c>
      <c r="W20" s="11">
        <f t="shared" si="8"/>
        <v>8</v>
      </c>
    </row>
    <row r="21" spans="1:23" x14ac:dyDescent="0.2">
      <c r="A21" s="23" t="s">
        <v>233</v>
      </c>
      <c r="B21" s="11">
        <v>71</v>
      </c>
      <c r="C21" s="11">
        <v>30</v>
      </c>
      <c r="D21" s="11">
        <v>33</v>
      </c>
      <c r="E21" s="11">
        <v>4</v>
      </c>
      <c r="F21" s="13">
        <f t="shared" si="0"/>
        <v>0.13333333333333333</v>
      </c>
      <c r="G21" s="28">
        <v>7</v>
      </c>
      <c r="H21" s="13">
        <f t="shared" si="1"/>
        <v>0.21212121212121213</v>
      </c>
      <c r="I21" s="11">
        <v>0</v>
      </c>
      <c r="J21" s="11">
        <v>2</v>
      </c>
      <c r="K21" s="11">
        <v>0</v>
      </c>
      <c r="L21" s="11">
        <v>7</v>
      </c>
      <c r="M21" s="11">
        <v>8</v>
      </c>
      <c r="N21" s="11">
        <f t="shared" si="2"/>
        <v>11</v>
      </c>
      <c r="O21" s="13">
        <f t="shared" si="3"/>
        <v>0.36666666666666664</v>
      </c>
      <c r="P21" s="28">
        <f t="shared" si="4"/>
        <v>17</v>
      </c>
      <c r="Q21" s="13">
        <f t="shared" si="5"/>
        <v>0.51515151515151514</v>
      </c>
      <c r="R21" s="11">
        <v>8</v>
      </c>
      <c r="S21" s="13">
        <f t="shared" si="6"/>
        <v>0.26666666666666666</v>
      </c>
      <c r="T21" s="28">
        <v>16</v>
      </c>
      <c r="U21" s="13">
        <f t="shared" si="7"/>
        <v>0.48484848484848486</v>
      </c>
      <c r="V21" s="11">
        <v>0</v>
      </c>
      <c r="W21" s="11">
        <f t="shared" si="8"/>
        <v>11</v>
      </c>
    </row>
    <row r="22" spans="1:23" x14ac:dyDescent="0.2">
      <c r="A22" s="23" t="s">
        <v>234</v>
      </c>
      <c r="B22" s="11">
        <v>51</v>
      </c>
      <c r="C22" s="11">
        <v>36</v>
      </c>
      <c r="D22" s="11">
        <v>39</v>
      </c>
      <c r="E22" s="11">
        <v>25</v>
      </c>
      <c r="F22" s="13">
        <f t="shared" si="0"/>
        <v>0.69444444444444442</v>
      </c>
      <c r="G22" s="28">
        <v>30</v>
      </c>
      <c r="H22" s="13">
        <f t="shared" si="1"/>
        <v>0.76923076923076927</v>
      </c>
      <c r="I22" s="11">
        <v>2</v>
      </c>
      <c r="J22" s="11">
        <v>3</v>
      </c>
      <c r="K22" s="11">
        <v>1</v>
      </c>
      <c r="L22" s="11">
        <v>1</v>
      </c>
      <c r="M22" s="11">
        <v>1</v>
      </c>
      <c r="N22" s="11">
        <f t="shared" si="2"/>
        <v>29</v>
      </c>
      <c r="O22" s="13">
        <f t="shared" si="3"/>
        <v>0.80555555555555558</v>
      </c>
      <c r="P22" s="28">
        <f t="shared" si="4"/>
        <v>34</v>
      </c>
      <c r="Q22" s="13">
        <f t="shared" si="5"/>
        <v>0.87179487179487181</v>
      </c>
      <c r="R22" s="11">
        <v>3</v>
      </c>
      <c r="S22" s="13">
        <f t="shared" si="6"/>
        <v>8.3333333333333329E-2</v>
      </c>
      <c r="T22" s="28">
        <v>5</v>
      </c>
      <c r="U22" s="13">
        <f t="shared" si="7"/>
        <v>0.12820512820512819</v>
      </c>
      <c r="V22" s="11">
        <v>1</v>
      </c>
      <c r="W22" s="11">
        <f t="shared" si="8"/>
        <v>3</v>
      </c>
    </row>
    <row r="23" spans="1:23" x14ac:dyDescent="0.2">
      <c r="A23" s="23" t="s">
        <v>235</v>
      </c>
      <c r="B23" s="11">
        <v>96</v>
      </c>
      <c r="C23" s="11">
        <v>64</v>
      </c>
      <c r="D23" s="11">
        <v>65</v>
      </c>
      <c r="E23" s="11">
        <v>26</v>
      </c>
      <c r="F23" s="13">
        <f t="shared" si="0"/>
        <v>0.40625</v>
      </c>
      <c r="G23" s="28">
        <v>45</v>
      </c>
      <c r="H23" s="13">
        <f t="shared" si="1"/>
        <v>0.69230769230769229</v>
      </c>
      <c r="I23" s="11">
        <v>4</v>
      </c>
      <c r="J23" s="11">
        <v>8</v>
      </c>
      <c r="K23" s="11">
        <v>1</v>
      </c>
      <c r="L23" s="11">
        <v>1</v>
      </c>
      <c r="M23" s="11">
        <v>6</v>
      </c>
      <c r="N23" s="11">
        <f t="shared" si="2"/>
        <v>32</v>
      </c>
      <c r="O23" s="13">
        <f t="shared" si="3"/>
        <v>0.5</v>
      </c>
      <c r="P23" s="28">
        <f t="shared" si="4"/>
        <v>59</v>
      </c>
      <c r="Q23" s="13">
        <f t="shared" si="5"/>
        <v>0.90769230769230769</v>
      </c>
      <c r="R23" s="11">
        <v>5</v>
      </c>
      <c r="S23" s="13">
        <f t="shared" si="6"/>
        <v>7.8125E-2</v>
      </c>
      <c r="T23" s="28">
        <v>6</v>
      </c>
      <c r="U23" s="13">
        <f t="shared" si="7"/>
        <v>9.2307692307692313E-2</v>
      </c>
      <c r="V23" s="11">
        <v>0</v>
      </c>
      <c r="W23" s="11">
        <f t="shared" si="8"/>
        <v>27</v>
      </c>
    </row>
    <row r="24" spans="1:23" x14ac:dyDescent="0.2">
      <c r="A24" s="23" t="s">
        <v>236</v>
      </c>
      <c r="B24" s="11">
        <v>35</v>
      </c>
      <c r="C24" s="11">
        <v>21</v>
      </c>
      <c r="D24" s="11">
        <v>25</v>
      </c>
      <c r="E24" s="11">
        <v>8</v>
      </c>
      <c r="F24" s="13">
        <f t="shared" si="0"/>
        <v>0.38095238095238093</v>
      </c>
      <c r="G24" s="28">
        <v>11</v>
      </c>
      <c r="H24" s="13">
        <f t="shared" si="1"/>
        <v>0.44</v>
      </c>
      <c r="I24" s="11">
        <v>2</v>
      </c>
      <c r="J24" s="11">
        <v>4</v>
      </c>
      <c r="K24" s="11">
        <v>0</v>
      </c>
      <c r="L24" s="11">
        <v>4</v>
      </c>
      <c r="M24" s="11">
        <v>5</v>
      </c>
      <c r="N24" s="11">
        <f t="shared" si="2"/>
        <v>14</v>
      </c>
      <c r="O24" s="13">
        <f t="shared" si="3"/>
        <v>0.66666666666666663</v>
      </c>
      <c r="P24" s="28">
        <f t="shared" si="4"/>
        <v>20</v>
      </c>
      <c r="Q24" s="13">
        <f t="shared" si="5"/>
        <v>0.8</v>
      </c>
      <c r="R24" s="11">
        <v>4</v>
      </c>
      <c r="S24" s="13">
        <f t="shared" si="6"/>
        <v>0.19047619047619047</v>
      </c>
      <c r="T24" s="28">
        <v>5</v>
      </c>
      <c r="U24" s="13">
        <f t="shared" si="7"/>
        <v>0.2</v>
      </c>
      <c r="V24" s="11">
        <v>0</v>
      </c>
      <c r="W24" s="11">
        <f t="shared" si="8"/>
        <v>3</v>
      </c>
    </row>
    <row r="25" spans="1:23" x14ac:dyDescent="0.2">
      <c r="A25" s="23" t="s">
        <v>237</v>
      </c>
      <c r="B25" s="11">
        <v>140</v>
      </c>
      <c r="C25" s="11">
        <v>89</v>
      </c>
      <c r="D25" s="11">
        <v>98</v>
      </c>
      <c r="E25" s="11">
        <v>33</v>
      </c>
      <c r="F25" s="13">
        <f t="shared" si="0"/>
        <v>0.3707865168539326</v>
      </c>
      <c r="G25" s="28">
        <v>64</v>
      </c>
      <c r="H25" s="13">
        <f t="shared" si="1"/>
        <v>0.65306122448979587</v>
      </c>
      <c r="I25" s="11">
        <v>4</v>
      </c>
      <c r="J25" s="11">
        <v>13</v>
      </c>
      <c r="K25" s="11">
        <v>15</v>
      </c>
      <c r="L25" s="11">
        <v>10</v>
      </c>
      <c r="M25" s="11">
        <v>6</v>
      </c>
      <c r="N25" s="11">
        <f t="shared" si="2"/>
        <v>62</v>
      </c>
      <c r="O25" s="13">
        <f t="shared" si="3"/>
        <v>0.6966292134831461</v>
      </c>
      <c r="P25" s="28">
        <f t="shared" si="4"/>
        <v>83</v>
      </c>
      <c r="Q25" s="13">
        <f t="shared" si="5"/>
        <v>0.84693877551020413</v>
      </c>
      <c r="R25" s="11">
        <v>16</v>
      </c>
      <c r="S25" s="13">
        <f t="shared" si="6"/>
        <v>0.1797752808988764</v>
      </c>
      <c r="T25" s="28">
        <v>15</v>
      </c>
      <c r="U25" s="13">
        <f t="shared" si="7"/>
        <v>0.15306122448979592</v>
      </c>
      <c r="V25" s="11">
        <v>6</v>
      </c>
      <c r="W25" s="11">
        <f t="shared" si="8"/>
        <v>5</v>
      </c>
    </row>
    <row r="26" spans="1:23" x14ac:dyDescent="0.2">
      <c r="A26" s="23" t="s">
        <v>238</v>
      </c>
      <c r="B26" s="11">
        <v>48</v>
      </c>
      <c r="C26" s="11">
        <v>29</v>
      </c>
      <c r="D26" s="11">
        <v>32</v>
      </c>
      <c r="E26" s="11">
        <v>8</v>
      </c>
      <c r="F26" s="13">
        <f t="shared" si="0"/>
        <v>0.27586206896551724</v>
      </c>
      <c r="G26" s="28">
        <v>8</v>
      </c>
      <c r="H26" s="13">
        <f t="shared" si="1"/>
        <v>0.25</v>
      </c>
      <c r="I26" s="11">
        <v>1</v>
      </c>
      <c r="J26" s="11">
        <v>0</v>
      </c>
      <c r="K26" s="11">
        <v>3</v>
      </c>
      <c r="L26" s="11">
        <v>0</v>
      </c>
      <c r="M26" s="11">
        <v>4</v>
      </c>
      <c r="N26" s="11">
        <f t="shared" si="2"/>
        <v>12</v>
      </c>
      <c r="O26" s="13">
        <f t="shared" si="3"/>
        <v>0.41379310344827586</v>
      </c>
      <c r="P26" s="28">
        <f t="shared" si="4"/>
        <v>12</v>
      </c>
      <c r="Q26" s="13">
        <f t="shared" si="5"/>
        <v>0.375</v>
      </c>
      <c r="R26" s="11">
        <v>14</v>
      </c>
      <c r="S26" s="13">
        <f t="shared" si="6"/>
        <v>0.48275862068965519</v>
      </c>
      <c r="T26" s="28">
        <v>20</v>
      </c>
      <c r="U26" s="13">
        <f t="shared" si="7"/>
        <v>0.625</v>
      </c>
      <c r="V26" s="11">
        <v>3</v>
      </c>
      <c r="W26" s="11">
        <f t="shared" si="8"/>
        <v>0</v>
      </c>
    </row>
    <row r="27" spans="1:23" x14ac:dyDescent="0.2">
      <c r="A27" s="23" t="s">
        <v>239</v>
      </c>
      <c r="B27" s="11">
        <v>53</v>
      </c>
      <c r="C27" s="11">
        <v>36</v>
      </c>
      <c r="D27" s="11">
        <v>36</v>
      </c>
      <c r="E27" s="11">
        <v>3</v>
      </c>
      <c r="F27" s="13">
        <f t="shared" si="0"/>
        <v>8.3333333333333329E-2</v>
      </c>
      <c r="G27" s="28">
        <v>5</v>
      </c>
      <c r="H27" s="13">
        <f t="shared" si="1"/>
        <v>0.1388888888888889</v>
      </c>
      <c r="I27" s="11">
        <v>4</v>
      </c>
      <c r="J27" s="11">
        <v>3</v>
      </c>
      <c r="K27" s="11">
        <v>1</v>
      </c>
      <c r="L27" s="11">
        <v>10</v>
      </c>
      <c r="M27" s="11">
        <v>10</v>
      </c>
      <c r="N27" s="11">
        <f t="shared" si="2"/>
        <v>18</v>
      </c>
      <c r="O27" s="13">
        <f t="shared" si="3"/>
        <v>0.5</v>
      </c>
      <c r="P27" s="28">
        <f t="shared" si="4"/>
        <v>18</v>
      </c>
      <c r="Q27" s="13">
        <f t="shared" si="5"/>
        <v>0.5</v>
      </c>
      <c r="R27" s="11">
        <v>13</v>
      </c>
      <c r="S27" s="13">
        <f t="shared" si="6"/>
        <v>0.3611111111111111</v>
      </c>
      <c r="T27" s="28">
        <v>18</v>
      </c>
      <c r="U27" s="13">
        <f t="shared" si="7"/>
        <v>0.5</v>
      </c>
      <c r="V27" s="11">
        <v>0</v>
      </c>
      <c r="W27" s="11">
        <f t="shared" si="8"/>
        <v>5</v>
      </c>
    </row>
    <row r="28" spans="1:23" x14ac:dyDescent="0.2">
      <c r="A28" s="23" t="s">
        <v>241</v>
      </c>
      <c r="B28" s="11">
        <v>248</v>
      </c>
      <c r="C28" s="11">
        <v>128</v>
      </c>
      <c r="D28" s="11">
        <v>114</v>
      </c>
      <c r="E28" s="11">
        <v>12</v>
      </c>
      <c r="F28" s="13">
        <f t="shared" si="0"/>
        <v>9.375E-2</v>
      </c>
      <c r="G28" s="28">
        <v>62</v>
      </c>
      <c r="H28" s="13">
        <f t="shared" si="1"/>
        <v>0.54385964912280704</v>
      </c>
      <c r="I28" s="11">
        <v>10</v>
      </c>
      <c r="J28" s="11">
        <v>21</v>
      </c>
      <c r="K28" s="11">
        <v>21</v>
      </c>
      <c r="L28" s="11">
        <v>4</v>
      </c>
      <c r="M28" s="11">
        <v>12</v>
      </c>
      <c r="N28" s="11">
        <f t="shared" si="2"/>
        <v>47</v>
      </c>
      <c r="O28" s="13">
        <f t="shared" si="3"/>
        <v>0.3671875</v>
      </c>
      <c r="P28" s="28">
        <f t="shared" si="4"/>
        <v>95</v>
      </c>
      <c r="Q28" s="13">
        <f t="shared" si="5"/>
        <v>0.83333333333333337</v>
      </c>
      <c r="R28" s="11">
        <v>7</v>
      </c>
      <c r="S28" s="13">
        <f t="shared" si="6"/>
        <v>5.46875E-2</v>
      </c>
      <c r="T28" s="28">
        <v>19</v>
      </c>
      <c r="U28" s="13">
        <f t="shared" si="7"/>
        <v>0.16666666666666666</v>
      </c>
      <c r="V28" s="11">
        <v>7</v>
      </c>
      <c r="W28" s="11">
        <f t="shared" si="8"/>
        <v>67</v>
      </c>
    </row>
    <row r="29" spans="1:23" x14ac:dyDescent="0.2">
      <c r="A29" s="23" t="s">
        <v>242</v>
      </c>
      <c r="B29" s="11">
        <v>117</v>
      </c>
      <c r="C29" s="11">
        <v>101</v>
      </c>
      <c r="D29" s="11">
        <v>99</v>
      </c>
      <c r="E29" s="11">
        <v>72</v>
      </c>
      <c r="F29" s="13">
        <f t="shared" si="0"/>
        <v>0.71287128712871284</v>
      </c>
      <c r="G29" s="28">
        <v>81</v>
      </c>
      <c r="H29" s="13">
        <f t="shared" si="1"/>
        <v>0.81818181818181823</v>
      </c>
      <c r="I29" s="11">
        <v>10</v>
      </c>
      <c r="J29" s="11">
        <v>12</v>
      </c>
      <c r="K29" s="11">
        <v>3</v>
      </c>
      <c r="L29" s="11">
        <v>3</v>
      </c>
      <c r="M29" s="11">
        <v>1</v>
      </c>
      <c r="N29" s="11">
        <f t="shared" si="2"/>
        <v>88</v>
      </c>
      <c r="O29" s="13">
        <f t="shared" si="3"/>
        <v>0.87128712871287128</v>
      </c>
      <c r="P29" s="28">
        <f t="shared" si="4"/>
        <v>94</v>
      </c>
      <c r="Q29" s="13">
        <f t="shared" si="5"/>
        <v>0.9494949494949495</v>
      </c>
      <c r="R29" s="11">
        <v>7</v>
      </c>
      <c r="S29" s="13">
        <f t="shared" si="6"/>
        <v>6.9306930693069313E-2</v>
      </c>
      <c r="T29" s="28">
        <v>5</v>
      </c>
      <c r="U29" s="13">
        <f t="shared" si="7"/>
        <v>5.0505050505050504E-2</v>
      </c>
      <c r="V29" s="11">
        <v>1</v>
      </c>
      <c r="W29" s="11">
        <f t="shared" si="8"/>
        <v>5</v>
      </c>
    </row>
    <row r="30" spans="1:23" x14ac:dyDescent="0.2">
      <c r="A30" s="23" t="s">
        <v>243</v>
      </c>
      <c r="B30" s="11">
        <v>64</v>
      </c>
      <c r="C30" s="11">
        <v>53</v>
      </c>
      <c r="D30" s="11">
        <v>49</v>
      </c>
      <c r="E30" s="11">
        <v>18</v>
      </c>
      <c r="F30" s="13">
        <f t="shared" si="0"/>
        <v>0.33962264150943394</v>
      </c>
      <c r="G30" s="28">
        <v>18</v>
      </c>
      <c r="H30" s="13">
        <f t="shared" si="1"/>
        <v>0.36734693877551022</v>
      </c>
      <c r="I30" s="11">
        <v>7</v>
      </c>
      <c r="J30" s="11">
        <v>8</v>
      </c>
      <c r="K30" s="11">
        <v>2</v>
      </c>
      <c r="L30" s="11">
        <v>16</v>
      </c>
      <c r="M30" s="11">
        <v>22</v>
      </c>
      <c r="N30" s="11">
        <f t="shared" si="2"/>
        <v>43</v>
      </c>
      <c r="O30" s="13">
        <f t="shared" si="3"/>
        <v>0.81132075471698117</v>
      </c>
      <c r="P30" s="28">
        <f t="shared" si="4"/>
        <v>48</v>
      </c>
      <c r="Q30" s="13">
        <f t="shared" si="5"/>
        <v>0.97959183673469385</v>
      </c>
      <c r="R30" s="11">
        <v>2</v>
      </c>
      <c r="S30" s="13">
        <f t="shared" si="6"/>
        <v>3.7735849056603772E-2</v>
      </c>
      <c r="T30" s="28">
        <v>1</v>
      </c>
      <c r="U30" s="13">
        <f t="shared" si="7"/>
        <v>2.0408163265306121E-2</v>
      </c>
      <c r="V30" s="11">
        <v>0</v>
      </c>
      <c r="W30" s="11">
        <f t="shared" si="8"/>
        <v>8</v>
      </c>
    </row>
    <row r="31" spans="1:23" x14ac:dyDescent="0.2">
      <c r="A31" s="23" t="s">
        <v>244</v>
      </c>
      <c r="B31" s="11">
        <v>157</v>
      </c>
      <c r="C31" s="11">
        <v>109</v>
      </c>
      <c r="D31" s="11">
        <v>113</v>
      </c>
      <c r="E31" s="11">
        <v>64</v>
      </c>
      <c r="F31" s="13">
        <f t="shared" si="0"/>
        <v>0.58715596330275233</v>
      </c>
      <c r="G31" s="28">
        <v>84</v>
      </c>
      <c r="H31" s="13">
        <f t="shared" si="1"/>
        <v>0.74336283185840712</v>
      </c>
      <c r="I31" s="11">
        <v>6</v>
      </c>
      <c r="J31" s="11">
        <v>6</v>
      </c>
      <c r="K31" s="11">
        <v>9</v>
      </c>
      <c r="L31" s="11">
        <v>9</v>
      </c>
      <c r="M31" s="11">
        <v>8</v>
      </c>
      <c r="N31" s="11">
        <f t="shared" si="2"/>
        <v>88</v>
      </c>
      <c r="O31" s="13">
        <f t="shared" si="3"/>
        <v>0.80733944954128445</v>
      </c>
      <c r="P31" s="28">
        <f t="shared" si="4"/>
        <v>98</v>
      </c>
      <c r="Q31" s="13">
        <f t="shared" si="5"/>
        <v>0.86725663716814161</v>
      </c>
      <c r="R31" s="11">
        <v>9</v>
      </c>
      <c r="S31" s="13">
        <f t="shared" si="6"/>
        <v>8.2568807339449546E-2</v>
      </c>
      <c r="T31" s="28">
        <v>15</v>
      </c>
      <c r="U31" s="13">
        <f t="shared" si="7"/>
        <v>0.13274336283185842</v>
      </c>
      <c r="V31" s="11">
        <v>2</v>
      </c>
      <c r="W31" s="11">
        <f t="shared" si="8"/>
        <v>10</v>
      </c>
    </row>
    <row r="32" spans="1:23" x14ac:dyDescent="0.2">
      <c r="A32" s="23" t="s">
        <v>245</v>
      </c>
      <c r="B32" s="11">
        <v>66</v>
      </c>
      <c r="C32" s="11">
        <v>33</v>
      </c>
      <c r="D32" s="11">
        <v>29</v>
      </c>
      <c r="E32" s="11">
        <v>3</v>
      </c>
      <c r="F32" s="13">
        <f t="shared" si="0"/>
        <v>9.0909090909090912E-2</v>
      </c>
      <c r="G32" s="28">
        <v>12</v>
      </c>
      <c r="H32" s="13">
        <f t="shared" si="1"/>
        <v>0.41379310344827586</v>
      </c>
      <c r="I32" s="11">
        <v>5</v>
      </c>
      <c r="J32" s="11">
        <v>2</v>
      </c>
      <c r="K32" s="11">
        <v>3</v>
      </c>
      <c r="L32" s="11">
        <v>5</v>
      </c>
      <c r="M32" s="11">
        <v>6</v>
      </c>
      <c r="N32" s="11">
        <f t="shared" si="2"/>
        <v>16</v>
      </c>
      <c r="O32" s="13">
        <f t="shared" si="3"/>
        <v>0.48484848484848486</v>
      </c>
      <c r="P32" s="28">
        <f t="shared" si="4"/>
        <v>20</v>
      </c>
      <c r="Q32" s="13">
        <f t="shared" si="5"/>
        <v>0.68965517241379315</v>
      </c>
      <c r="R32" s="11">
        <v>1</v>
      </c>
      <c r="S32" s="13">
        <f t="shared" si="6"/>
        <v>3.0303030303030304E-2</v>
      </c>
      <c r="T32" s="28">
        <v>9</v>
      </c>
      <c r="U32" s="13">
        <f t="shared" si="7"/>
        <v>0.31034482758620691</v>
      </c>
      <c r="V32" s="11">
        <v>4</v>
      </c>
      <c r="W32" s="11">
        <f t="shared" si="8"/>
        <v>12</v>
      </c>
    </row>
    <row r="33" spans="1:23" x14ac:dyDescent="0.2">
      <c r="A33" s="23" t="s">
        <v>249</v>
      </c>
      <c r="B33" s="11">
        <v>53</v>
      </c>
      <c r="C33" s="11">
        <v>34</v>
      </c>
      <c r="D33" s="11">
        <v>35</v>
      </c>
      <c r="E33" s="11">
        <v>3</v>
      </c>
      <c r="F33" s="13">
        <f t="shared" si="0"/>
        <v>8.8235294117647065E-2</v>
      </c>
      <c r="G33" s="28">
        <v>8</v>
      </c>
      <c r="H33" s="13">
        <f t="shared" si="1"/>
        <v>0.22857142857142856</v>
      </c>
      <c r="I33" s="11">
        <v>9</v>
      </c>
      <c r="J33" s="11">
        <v>9</v>
      </c>
      <c r="K33" s="11">
        <v>2</v>
      </c>
      <c r="L33" s="11">
        <v>5</v>
      </c>
      <c r="M33" s="11">
        <v>10</v>
      </c>
      <c r="N33" s="11">
        <f t="shared" si="2"/>
        <v>19</v>
      </c>
      <c r="O33" s="13">
        <f t="shared" si="3"/>
        <v>0.55882352941176472</v>
      </c>
      <c r="P33" s="28">
        <f t="shared" si="4"/>
        <v>27</v>
      </c>
      <c r="Q33" s="13">
        <f t="shared" si="5"/>
        <v>0.77142857142857146</v>
      </c>
      <c r="R33" s="11">
        <v>4</v>
      </c>
      <c r="S33" s="13">
        <f t="shared" si="6"/>
        <v>0.11764705882352941</v>
      </c>
      <c r="T33" s="28">
        <v>8</v>
      </c>
      <c r="U33" s="13">
        <f t="shared" si="7"/>
        <v>0.22857142857142856</v>
      </c>
      <c r="V33" s="11">
        <v>3</v>
      </c>
      <c r="W33" s="11">
        <f t="shared" si="8"/>
        <v>8</v>
      </c>
    </row>
    <row r="34" spans="1:23" x14ac:dyDescent="0.2">
      <c r="A34" s="23" t="s">
        <v>246</v>
      </c>
      <c r="B34" s="11">
        <v>38</v>
      </c>
      <c r="C34" s="11">
        <v>31</v>
      </c>
      <c r="D34" s="11">
        <v>30</v>
      </c>
      <c r="E34" s="11">
        <v>27</v>
      </c>
      <c r="F34" s="13">
        <f t="shared" ref="F34:F65" si="9">E34/C34</f>
        <v>0.87096774193548387</v>
      </c>
      <c r="G34" s="28">
        <v>27</v>
      </c>
      <c r="H34" s="13">
        <f t="shared" ref="H34:H65" si="10">G34/D34</f>
        <v>0.9</v>
      </c>
      <c r="I34" s="11">
        <v>0</v>
      </c>
      <c r="J34" s="11">
        <v>0</v>
      </c>
      <c r="K34" s="11">
        <v>0</v>
      </c>
      <c r="L34" s="11">
        <v>1</v>
      </c>
      <c r="M34" s="11">
        <v>2</v>
      </c>
      <c r="N34" s="11">
        <f t="shared" ref="N34:P69" si="11">E34+I34+K34+L34</f>
        <v>28</v>
      </c>
      <c r="O34" s="13">
        <f t="shared" ref="O34:O65" si="12">N34/C34</f>
        <v>0.90322580645161288</v>
      </c>
      <c r="P34" s="28">
        <f t="shared" ref="P34:P68" si="13">G34+J34+M34</f>
        <v>29</v>
      </c>
      <c r="Q34" s="13">
        <f t="shared" ref="Q34:Q65" si="14">P34/D34</f>
        <v>0.96666666666666667</v>
      </c>
      <c r="R34" s="11">
        <v>3</v>
      </c>
      <c r="S34" s="13">
        <f t="shared" ref="S34:S65" si="15">R34/C34</f>
        <v>9.6774193548387094E-2</v>
      </c>
      <c r="T34" s="28">
        <v>1</v>
      </c>
      <c r="U34" s="13">
        <f t="shared" ref="U34:U65" si="16">T34/D34</f>
        <v>3.3333333333333333E-2</v>
      </c>
      <c r="V34" s="11">
        <v>0</v>
      </c>
      <c r="W34" s="11">
        <f t="shared" ref="W34:W65" si="17">C34-N34-R34-V34</f>
        <v>0</v>
      </c>
    </row>
    <row r="35" spans="1:23" x14ac:dyDescent="0.2">
      <c r="A35" s="23" t="s">
        <v>247</v>
      </c>
      <c r="B35" s="11">
        <v>39</v>
      </c>
      <c r="C35" s="11">
        <v>25</v>
      </c>
      <c r="D35" s="11">
        <v>16</v>
      </c>
      <c r="E35" s="11">
        <v>1</v>
      </c>
      <c r="F35" s="13">
        <f t="shared" si="9"/>
        <v>0.04</v>
      </c>
      <c r="G35" s="28">
        <v>12</v>
      </c>
      <c r="H35" s="13">
        <f t="shared" si="10"/>
        <v>0.75</v>
      </c>
      <c r="I35" s="11">
        <v>0</v>
      </c>
      <c r="J35" s="11">
        <v>0</v>
      </c>
      <c r="K35" s="11">
        <v>0</v>
      </c>
      <c r="L35" s="11">
        <v>2</v>
      </c>
      <c r="M35" s="11">
        <v>3</v>
      </c>
      <c r="N35" s="11">
        <f t="shared" si="11"/>
        <v>3</v>
      </c>
      <c r="O35" s="13">
        <f t="shared" si="12"/>
        <v>0.12</v>
      </c>
      <c r="P35" s="28">
        <f t="shared" si="13"/>
        <v>15</v>
      </c>
      <c r="Q35" s="13">
        <f t="shared" si="14"/>
        <v>0.9375</v>
      </c>
      <c r="R35" s="11">
        <v>1</v>
      </c>
      <c r="S35" s="13">
        <f t="shared" si="15"/>
        <v>0.04</v>
      </c>
      <c r="T35" s="28">
        <v>1</v>
      </c>
      <c r="U35" s="13">
        <f t="shared" si="16"/>
        <v>6.25E-2</v>
      </c>
      <c r="V35" s="11">
        <v>0</v>
      </c>
      <c r="W35" s="11">
        <f t="shared" si="17"/>
        <v>21</v>
      </c>
    </row>
    <row r="36" spans="1:23" x14ac:dyDescent="0.2">
      <c r="A36" s="23" t="s">
        <v>248</v>
      </c>
      <c r="B36" s="11">
        <v>28</v>
      </c>
      <c r="C36" s="11">
        <v>19</v>
      </c>
      <c r="D36" s="11">
        <v>18</v>
      </c>
      <c r="E36" s="11">
        <v>7</v>
      </c>
      <c r="F36" s="13">
        <f t="shared" si="9"/>
        <v>0.36842105263157893</v>
      </c>
      <c r="G36" s="28">
        <v>14</v>
      </c>
      <c r="H36" s="13">
        <f t="shared" si="10"/>
        <v>0.77777777777777779</v>
      </c>
      <c r="I36" s="11">
        <v>0</v>
      </c>
      <c r="J36" s="11">
        <v>1</v>
      </c>
      <c r="K36" s="11">
        <v>1</v>
      </c>
      <c r="L36" s="11">
        <v>0</v>
      </c>
      <c r="M36" s="11">
        <v>0</v>
      </c>
      <c r="N36" s="11">
        <f t="shared" si="11"/>
        <v>8</v>
      </c>
      <c r="O36" s="13">
        <f t="shared" si="12"/>
        <v>0.42105263157894735</v>
      </c>
      <c r="P36" s="28">
        <f t="shared" si="13"/>
        <v>15</v>
      </c>
      <c r="Q36" s="13">
        <f t="shared" si="14"/>
        <v>0.83333333333333337</v>
      </c>
      <c r="R36" s="11">
        <v>2</v>
      </c>
      <c r="S36" s="13">
        <f t="shared" si="15"/>
        <v>0.10526315789473684</v>
      </c>
      <c r="T36" s="28">
        <v>3</v>
      </c>
      <c r="U36" s="13">
        <f t="shared" si="16"/>
        <v>0.16666666666666666</v>
      </c>
      <c r="V36" s="11">
        <v>1</v>
      </c>
      <c r="W36" s="11">
        <f t="shared" si="17"/>
        <v>8</v>
      </c>
    </row>
    <row r="37" spans="1:23" x14ac:dyDescent="0.2">
      <c r="A37" s="23" t="s">
        <v>250</v>
      </c>
      <c r="B37" s="11">
        <v>33</v>
      </c>
      <c r="C37" s="11">
        <v>24</v>
      </c>
      <c r="D37" s="11">
        <v>24</v>
      </c>
      <c r="E37" s="11">
        <v>17</v>
      </c>
      <c r="F37" s="13">
        <f t="shared" si="9"/>
        <v>0.70833333333333337</v>
      </c>
      <c r="G37" s="28">
        <v>20</v>
      </c>
      <c r="H37" s="13">
        <f t="shared" si="10"/>
        <v>0.83333333333333337</v>
      </c>
      <c r="I37" s="11">
        <v>3</v>
      </c>
      <c r="J37" s="11">
        <v>3</v>
      </c>
      <c r="K37" s="11">
        <v>2</v>
      </c>
      <c r="L37" s="11">
        <v>0</v>
      </c>
      <c r="M37" s="11">
        <v>0</v>
      </c>
      <c r="N37" s="11">
        <f t="shared" si="11"/>
        <v>22</v>
      </c>
      <c r="O37" s="13">
        <f t="shared" si="12"/>
        <v>0.91666666666666663</v>
      </c>
      <c r="P37" s="28">
        <f t="shared" si="13"/>
        <v>23</v>
      </c>
      <c r="Q37" s="13">
        <f t="shared" si="14"/>
        <v>0.95833333333333337</v>
      </c>
      <c r="R37" s="11">
        <v>0</v>
      </c>
      <c r="S37" s="13">
        <f t="shared" si="15"/>
        <v>0</v>
      </c>
      <c r="T37" s="28">
        <v>1</v>
      </c>
      <c r="U37" s="13">
        <f t="shared" si="16"/>
        <v>4.1666666666666664E-2</v>
      </c>
      <c r="V37" s="11">
        <v>0</v>
      </c>
      <c r="W37" s="11">
        <f t="shared" si="17"/>
        <v>2</v>
      </c>
    </row>
    <row r="38" spans="1:23" x14ac:dyDescent="0.2">
      <c r="A38" s="23" t="s">
        <v>251</v>
      </c>
      <c r="B38" s="11">
        <v>119</v>
      </c>
      <c r="C38" s="11">
        <v>88</v>
      </c>
      <c r="D38" s="11">
        <v>78</v>
      </c>
      <c r="E38" s="11">
        <v>38</v>
      </c>
      <c r="F38" s="13">
        <f t="shared" si="9"/>
        <v>0.43181818181818182</v>
      </c>
      <c r="G38" s="28">
        <v>50</v>
      </c>
      <c r="H38" s="13">
        <f t="shared" si="10"/>
        <v>0.64102564102564108</v>
      </c>
      <c r="I38" s="11">
        <v>4</v>
      </c>
      <c r="J38" s="11">
        <v>3</v>
      </c>
      <c r="K38" s="11">
        <v>13</v>
      </c>
      <c r="L38" s="11">
        <v>17</v>
      </c>
      <c r="M38" s="11">
        <v>13</v>
      </c>
      <c r="N38" s="11">
        <f t="shared" si="11"/>
        <v>72</v>
      </c>
      <c r="O38" s="13">
        <f t="shared" si="12"/>
        <v>0.81818181818181823</v>
      </c>
      <c r="P38" s="28">
        <f t="shared" si="13"/>
        <v>66</v>
      </c>
      <c r="Q38" s="13">
        <f t="shared" si="14"/>
        <v>0.84615384615384615</v>
      </c>
      <c r="R38" s="11">
        <v>9</v>
      </c>
      <c r="S38" s="13">
        <f t="shared" si="15"/>
        <v>0.10227272727272728</v>
      </c>
      <c r="T38" s="28">
        <v>12</v>
      </c>
      <c r="U38" s="13">
        <f t="shared" si="16"/>
        <v>0.15384615384615385</v>
      </c>
      <c r="V38" s="11">
        <v>2</v>
      </c>
      <c r="W38" s="11">
        <f t="shared" si="17"/>
        <v>5</v>
      </c>
    </row>
    <row r="39" spans="1:23" x14ac:dyDescent="0.2">
      <c r="A39" s="23" t="s">
        <v>252</v>
      </c>
      <c r="B39" s="11">
        <v>79</v>
      </c>
      <c r="C39" s="11">
        <v>41</v>
      </c>
      <c r="D39" s="11">
        <v>42</v>
      </c>
      <c r="E39" s="11">
        <v>4</v>
      </c>
      <c r="F39" s="13">
        <f t="shared" si="9"/>
        <v>9.7560975609756101E-2</v>
      </c>
      <c r="G39" s="28">
        <v>10</v>
      </c>
      <c r="H39" s="13">
        <f t="shared" si="10"/>
        <v>0.23809523809523808</v>
      </c>
      <c r="I39" s="11">
        <v>4</v>
      </c>
      <c r="J39" s="11">
        <v>6</v>
      </c>
      <c r="K39" s="11">
        <v>3</v>
      </c>
      <c r="L39" s="11">
        <v>22</v>
      </c>
      <c r="M39" s="11">
        <v>22</v>
      </c>
      <c r="N39" s="11">
        <f t="shared" si="11"/>
        <v>33</v>
      </c>
      <c r="O39" s="13">
        <f t="shared" si="12"/>
        <v>0.80487804878048785</v>
      </c>
      <c r="P39" s="28">
        <f t="shared" si="13"/>
        <v>38</v>
      </c>
      <c r="Q39" s="13">
        <f t="shared" si="14"/>
        <v>0.90476190476190477</v>
      </c>
      <c r="R39" s="11">
        <v>6</v>
      </c>
      <c r="S39" s="13">
        <f t="shared" si="15"/>
        <v>0.14634146341463414</v>
      </c>
      <c r="T39" s="28">
        <v>4</v>
      </c>
      <c r="U39" s="13">
        <f t="shared" si="16"/>
        <v>9.5238095238095233E-2</v>
      </c>
      <c r="V39" s="11">
        <v>0</v>
      </c>
      <c r="W39" s="11">
        <f t="shared" si="17"/>
        <v>2</v>
      </c>
    </row>
    <row r="40" spans="1:23" x14ac:dyDescent="0.2">
      <c r="A40" s="23" t="s">
        <v>253</v>
      </c>
      <c r="B40" s="11">
        <v>59</v>
      </c>
      <c r="C40" s="11">
        <v>49</v>
      </c>
      <c r="D40" s="11">
        <v>49</v>
      </c>
      <c r="E40" s="11">
        <v>13</v>
      </c>
      <c r="F40" s="13">
        <f t="shared" si="9"/>
        <v>0.26530612244897961</v>
      </c>
      <c r="G40" s="28">
        <v>16</v>
      </c>
      <c r="H40" s="13">
        <f t="shared" si="10"/>
        <v>0.32653061224489793</v>
      </c>
      <c r="I40" s="11">
        <v>3</v>
      </c>
      <c r="J40" s="11">
        <v>2</v>
      </c>
      <c r="K40" s="11">
        <v>8</v>
      </c>
      <c r="L40" s="11">
        <v>14</v>
      </c>
      <c r="M40" s="11">
        <v>21</v>
      </c>
      <c r="N40" s="11">
        <f t="shared" si="11"/>
        <v>38</v>
      </c>
      <c r="O40" s="13">
        <f t="shared" si="12"/>
        <v>0.77551020408163263</v>
      </c>
      <c r="P40" s="28">
        <f t="shared" si="13"/>
        <v>39</v>
      </c>
      <c r="Q40" s="13">
        <f t="shared" si="14"/>
        <v>0.79591836734693877</v>
      </c>
      <c r="R40" s="11">
        <v>10</v>
      </c>
      <c r="S40" s="13">
        <f t="shared" si="15"/>
        <v>0.20408163265306123</v>
      </c>
      <c r="T40" s="28">
        <v>10</v>
      </c>
      <c r="U40" s="13">
        <f t="shared" si="16"/>
        <v>0.20408163265306123</v>
      </c>
      <c r="V40" s="11">
        <v>0</v>
      </c>
      <c r="W40" s="11">
        <f t="shared" si="17"/>
        <v>1</v>
      </c>
    </row>
    <row r="41" spans="1:23" x14ac:dyDescent="0.2">
      <c r="A41" s="23" t="s">
        <v>254</v>
      </c>
      <c r="B41" s="11">
        <v>48</v>
      </c>
      <c r="C41" s="11">
        <v>36</v>
      </c>
      <c r="D41" s="11">
        <v>36</v>
      </c>
      <c r="E41" s="11">
        <v>27</v>
      </c>
      <c r="F41" s="13">
        <f t="shared" si="9"/>
        <v>0.75</v>
      </c>
      <c r="G41" s="28">
        <v>30</v>
      </c>
      <c r="H41" s="13">
        <f t="shared" si="10"/>
        <v>0.83333333333333337</v>
      </c>
      <c r="I41" s="11">
        <v>0</v>
      </c>
      <c r="J41" s="11">
        <v>4</v>
      </c>
      <c r="K41" s="11">
        <v>4</v>
      </c>
      <c r="L41" s="11">
        <v>0</v>
      </c>
      <c r="M41" s="11">
        <v>2</v>
      </c>
      <c r="N41" s="11">
        <f t="shared" si="11"/>
        <v>31</v>
      </c>
      <c r="O41" s="13">
        <f t="shared" si="12"/>
        <v>0.86111111111111116</v>
      </c>
      <c r="P41" s="28">
        <f t="shared" si="13"/>
        <v>36</v>
      </c>
      <c r="Q41" s="13">
        <f t="shared" si="14"/>
        <v>1</v>
      </c>
      <c r="R41" s="11">
        <v>0</v>
      </c>
      <c r="S41" s="13">
        <f t="shared" si="15"/>
        <v>0</v>
      </c>
      <c r="T41" s="28">
        <v>0</v>
      </c>
      <c r="U41" s="13">
        <f t="shared" si="16"/>
        <v>0</v>
      </c>
      <c r="V41" s="11">
        <v>2</v>
      </c>
      <c r="W41" s="11">
        <f t="shared" si="17"/>
        <v>3</v>
      </c>
    </row>
    <row r="42" spans="1:23" x14ac:dyDescent="0.2">
      <c r="A42" s="23" t="s">
        <v>255</v>
      </c>
      <c r="B42" s="11">
        <v>52</v>
      </c>
      <c r="C42" s="11">
        <v>34</v>
      </c>
      <c r="D42" s="11">
        <v>39</v>
      </c>
      <c r="E42" s="11">
        <v>14</v>
      </c>
      <c r="F42" s="13">
        <f t="shared" si="9"/>
        <v>0.41176470588235292</v>
      </c>
      <c r="G42" s="28">
        <v>20</v>
      </c>
      <c r="H42" s="13">
        <f t="shared" si="10"/>
        <v>0.51282051282051277</v>
      </c>
      <c r="I42" s="11">
        <v>4</v>
      </c>
      <c r="J42" s="11">
        <v>6</v>
      </c>
      <c r="K42" s="11">
        <v>4</v>
      </c>
      <c r="L42" s="11">
        <v>0</v>
      </c>
      <c r="M42" s="11">
        <v>0</v>
      </c>
      <c r="N42" s="11">
        <f t="shared" si="11"/>
        <v>22</v>
      </c>
      <c r="O42" s="13">
        <f t="shared" si="12"/>
        <v>0.6470588235294118</v>
      </c>
      <c r="P42" s="28">
        <f t="shared" si="13"/>
        <v>26</v>
      </c>
      <c r="Q42" s="13">
        <f t="shared" si="14"/>
        <v>0.66666666666666663</v>
      </c>
      <c r="R42" s="11">
        <v>11</v>
      </c>
      <c r="S42" s="13">
        <f t="shared" si="15"/>
        <v>0.3235294117647059</v>
      </c>
      <c r="T42" s="28">
        <v>13</v>
      </c>
      <c r="U42" s="13">
        <f t="shared" si="16"/>
        <v>0.33333333333333331</v>
      </c>
      <c r="V42" s="11">
        <v>0</v>
      </c>
      <c r="W42" s="11">
        <f t="shared" si="17"/>
        <v>1</v>
      </c>
    </row>
    <row r="43" spans="1:23" x14ac:dyDescent="0.2">
      <c r="A43" s="23" t="s">
        <v>256</v>
      </c>
      <c r="B43" s="11">
        <v>78</v>
      </c>
      <c r="C43" s="11">
        <v>51</v>
      </c>
      <c r="D43" s="11">
        <v>53</v>
      </c>
      <c r="E43" s="11">
        <v>27</v>
      </c>
      <c r="F43" s="13">
        <f t="shared" si="9"/>
        <v>0.52941176470588236</v>
      </c>
      <c r="G43" s="28">
        <v>34</v>
      </c>
      <c r="H43" s="13">
        <f t="shared" si="10"/>
        <v>0.64150943396226412</v>
      </c>
      <c r="I43" s="11">
        <v>4</v>
      </c>
      <c r="J43" s="11">
        <v>9</v>
      </c>
      <c r="K43" s="11">
        <v>5</v>
      </c>
      <c r="L43" s="11">
        <v>6</v>
      </c>
      <c r="M43" s="11">
        <v>7</v>
      </c>
      <c r="N43" s="11">
        <f t="shared" si="11"/>
        <v>42</v>
      </c>
      <c r="O43" s="13">
        <f t="shared" si="12"/>
        <v>0.82352941176470584</v>
      </c>
      <c r="P43" s="28">
        <f t="shared" si="13"/>
        <v>50</v>
      </c>
      <c r="Q43" s="13">
        <f t="shared" si="14"/>
        <v>0.94339622641509435</v>
      </c>
      <c r="R43" s="11">
        <v>2</v>
      </c>
      <c r="S43" s="13">
        <f t="shared" si="15"/>
        <v>3.9215686274509803E-2</v>
      </c>
      <c r="T43" s="28">
        <v>3</v>
      </c>
      <c r="U43" s="13">
        <f t="shared" si="16"/>
        <v>5.6603773584905662E-2</v>
      </c>
      <c r="V43" s="11">
        <v>0</v>
      </c>
      <c r="W43" s="11">
        <f t="shared" si="17"/>
        <v>7</v>
      </c>
    </row>
    <row r="44" spans="1:23" x14ac:dyDescent="0.2">
      <c r="A44" s="23" t="s">
        <v>257</v>
      </c>
      <c r="B44" s="11">
        <v>73</v>
      </c>
      <c r="C44" s="11">
        <v>52</v>
      </c>
      <c r="D44" s="11">
        <v>57</v>
      </c>
      <c r="E44" s="11">
        <v>2</v>
      </c>
      <c r="F44" s="13">
        <f t="shared" si="9"/>
        <v>3.8461538461538464E-2</v>
      </c>
      <c r="G44" s="28">
        <v>7</v>
      </c>
      <c r="H44" s="13">
        <f t="shared" si="10"/>
        <v>0.12280701754385964</v>
      </c>
      <c r="I44" s="11">
        <v>2</v>
      </c>
      <c r="J44" s="11">
        <v>1</v>
      </c>
      <c r="K44" s="11">
        <v>4</v>
      </c>
      <c r="L44" s="11">
        <v>11</v>
      </c>
      <c r="M44" s="11">
        <v>22</v>
      </c>
      <c r="N44" s="11">
        <f t="shared" si="11"/>
        <v>19</v>
      </c>
      <c r="O44" s="13">
        <f t="shared" si="12"/>
        <v>0.36538461538461536</v>
      </c>
      <c r="P44" s="28">
        <f t="shared" si="13"/>
        <v>30</v>
      </c>
      <c r="Q44" s="13">
        <f t="shared" si="14"/>
        <v>0.52631578947368418</v>
      </c>
      <c r="R44" s="11">
        <v>19</v>
      </c>
      <c r="S44" s="13">
        <f t="shared" si="15"/>
        <v>0.36538461538461536</v>
      </c>
      <c r="T44" s="28">
        <v>27</v>
      </c>
      <c r="U44" s="13">
        <f t="shared" si="16"/>
        <v>0.47368421052631576</v>
      </c>
      <c r="V44" s="11">
        <v>6</v>
      </c>
      <c r="W44" s="11">
        <f t="shared" si="17"/>
        <v>8</v>
      </c>
    </row>
    <row r="45" spans="1:23" s="3" customFormat="1" x14ac:dyDescent="0.2">
      <c r="A45" s="24" t="s">
        <v>415</v>
      </c>
      <c r="B45" s="16">
        <f>SUM(B10:B44)</f>
        <v>3597</v>
      </c>
      <c r="C45" s="16">
        <f>SUM(C10:C44)</f>
        <v>2364</v>
      </c>
      <c r="D45" s="16">
        <f>SUM(D10:D44)</f>
        <v>2395</v>
      </c>
      <c r="E45" s="16">
        <f>SUM(E10:E44)</f>
        <v>968</v>
      </c>
      <c r="F45" s="18">
        <f t="shared" si="9"/>
        <v>0.40947546531302875</v>
      </c>
      <c r="G45" s="29">
        <f>SUM(G10:G44)</f>
        <v>1338</v>
      </c>
      <c r="H45" s="18">
        <f t="shared" si="10"/>
        <v>0.55866388308977033</v>
      </c>
      <c r="I45" s="16">
        <f>SUM(I10:I44)</f>
        <v>152</v>
      </c>
      <c r="J45" s="16">
        <f>SUM(J10:J44)</f>
        <v>229</v>
      </c>
      <c r="K45" s="16">
        <f>SUM(K10:K44)</f>
        <v>182</v>
      </c>
      <c r="L45" s="16">
        <f>SUM(L10:L44)</f>
        <v>217</v>
      </c>
      <c r="M45" s="16">
        <f>SUM(M10:M44)</f>
        <v>249</v>
      </c>
      <c r="N45" s="16">
        <f t="shared" si="11"/>
        <v>1519</v>
      </c>
      <c r="O45" s="18">
        <f t="shared" si="12"/>
        <v>0.64255499153976314</v>
      </c>
      <c r="P45" s="29">
        <f t="shared" si="13"/>
        <v>1816</v>
      </c>
      <c r="Q45" s="18">
        <f t="shared" si="14"/>
        <v>0.75824634655532364</v>
      </c>
      <c r="R45" s="16">
        <f>SUM(R10:R44)</f>
        <v>479</v>
      </c>
      <c r="S45" s="18">
        <f t="shared" si="15"/>
        <v>0.20262267343485618</v>
      </c>
      <c r="T45" s="29">
        <f>SUM(T10:T44)</f>
        <v>579</v>
      </c>
      <c r="U45" s="18">
        <f t="shared" si="16"/>
        <v>0.24175365344467642</v>
      </c>
      <c r="V45" s="16">
        <f>SUM(V10:V44)</f>
        <v>53</v>
      </c>
      <c r="W45" s="16">
        <f t="shared" si="17"/>
        <v>313</v>
      </c>
    </row>
    <row r="46" spans="1:23" x14ac:dyDescent="0.2">
      <c r="A46" s="23" t="s">
        <v>258</v>
      </c>
      <c r="B46" s="11">
        <v>515</v>
      </c>
      <c r="C46" s="11">
        <v>372</v>
      </c>
      <c r="D46" s="11">
        <v>362</v>
      </c>
      <c r="E46" s="11">
        <v>49</v>
      </c>
      <c r="F46" s="13">
        <f t="shared" si="9"/>
        <v>0.13172043010752688</v>
      </c>
      <c r="G46" s="28">
        <v>65</v>
      </c>
      <c r="H46" s="13">
        <f t="shared" si="10"/>
        <v>0.17955801104972377</v>
      </c>
      <c r="I46" s="11">
        <v>23</v>
      </c>
      <c r="J46" s="11">
        <v>36</v>
      </c>
      <c r="K46" s="11">
        <v>10</v>
      </c>
      <c r="L46" s="11">
        <v>11</v>
      </c>
      <c r="M46" s="11">
        <v>10</v>
      </c>
      <c r="N46" s="11">
        <f t="shared" si="11"/>
        <v>93</v>
      </c>
      <c r="O46" s="13">
        <f t="shared" si="12"/>
        <v>0.25</v>
      </c>
      <c r="P46" s="28">
        <f t="shared" si="13"/>
        <v>111</v>
      </c>
      <c r="Q46" s="13">
        <f t="shared" si="14"/>
        <v>0.30662983425414364</v>
      </c>
      <c r="R46" s="11">
        <v>253</v>
      </c>
      <c r="S46" s="13">
        <f t="shared" si="15"/>
        <v>0.68010752688172038</v>
      </c>
      <c r="T46" s="28">
        <v>251</v>
      </c>
      <c r="U46" s="13">
        <f t="shared" si="16"/>
        <v>0.6933701657458563</v>
      </c>
      <c r="V46" s="11">
        <v>7</v>
      </c>
      <c r="W46" s="11">
        <f t="shared" si="17"/>
        <v>19</v>
      </c>
    </row>
    <row r="47" spans="1:23" x14ac:dyDescent="0.2">
      <c r="A47" s="23" t="s">
        <v>259</v>
      </c>
      <c r="B47" s="11">
        <v>580</v>
      </c>
      <c r="C47" s="11">
        <v>273</v>
      </c>
      <c r="D47" s="11">
        <v>275</v>
      </c>
      <c r="E47" s="11">
        <v>45</v>
      </c>
      <c r="F47" s="13">
        <f t="shared" si="9"/>
        <v>0.16483516483516483</v>
      </c>
      <c r="G47" s="28">
        <v>81</v>
      </c>
      <c r="H47" s="13">
        <f t="shared" si="10"/>
        <v>0.29454545454545455</v>
      </c>
      <c r="I47" s="11">
        <v>22</v>
      </c>
      <c r="J47" s="11">
        <v>31</v>
      </c>
      <c r="K47" s="11">
        <v>6</v>
      </c>
      <c r="L47" s="11">
        <v>127</v>
      </c>
      <c r="M47" s="11">
        <v>123</v>
      </c>
      <c r="N47" s="11">
        <f t="shared" si="11"/>
        <v>200</v>
      </c>
      <c r="O47" s="13">
        <f t="shared" si="12"/>
        <v>0.73260073260073255</v>
      </c>
      <c r="P47" s="28">
        <f t="shared" si="13"/>
        <v>235</v>
      </c>
      <c r="Q47" s="13">
        <f t="shared" si="14"/>
        <v>0.8545454545454545</v>
      </c>
      <c r="R47" s="11">
        <v>24</v>
      </c>
      <c r="S47" s="13">
        <f t="shared" si="15"/>
        <v>8.7912087912087919E-2</v>
      </c>
      <c r="T47" s="28">
        <v>40</v>
      </c>
      <c r="U47" s="13">
        <f t="shared" si="16"/>
        <v>0.14545454545454545</v>
      </c>
      <c r="V47" s="11">
        <v>12</v>
      </c>
      <c r="W47" s="11">
        <f t="shared" si="17"/>
        <v>37</v>
      </c>
    </row>
    <row r="48" spans="1:23" x14ac:dyDescent="0.2">
      <c r="A48" s="23" t="s">
        <v>260</v>
      </c>
      <c r="B48" s="11">
        <v>133</v>
      </c>
      <c r="C48" s="11">
        <v>92</v>
      </c>
      <c r="D48" s="11">
        <v>99</v>
      </c>
      <c r="E48" s="11">
        <v>38</v>
      </c>
      <c r="F48" s="13">
        <f t="shared" si="9"/>
        <v>0.41304347826086957</v>
      </c>
      <c r="G48" s="28">
        <v>55</v>
      </c>
      <c r="H48" s="13">
        <f t="shared" si="10"/>
        <v>0.55555555555555558</v>
      </c>
      <c r="I48" s="11">
        <v>3</v>
      </c>
      <c r="J48" s="11">
        <v>2</v>
      </c>
      <c r="K48" s="11">
        <v>8</v>
      </c>
      <c r="L48" s="11">
        <v>2</v>
      </c>
      <c r="M48" s="11">
        <v>1</v>
      </c>
      <c r="N48" s="11">
        <f t="shared" si="11"/>
        <v>51</v>
      </c>
      <c r="O48" s="13">
        <f t="shared" si="12"/>
        <v>0.55434782608695654</v>
      </c>
      <c r="P48" s="28">
        <f t="shared" si="13"/>
        <v>58</v>
      </c>
      <c r="Q48" s="13">
        <f t="shared" si="14"/>
        <v>0.58585858585858586</v>
      </c>
      <c r="R48" s="11">
        <v>32</v>
      </c>
      <c r="S48" s="13">
        <f t="shared" si="15"/>
        <v>0.34782608695652173</v>
      </c>
      <c r="T48" s="28">
        <v>41</v>
      </c>
      <c r="U48" s="13">
        <f t="shared" si="16"/>
        <v>0.41414141414141414</v>
      </c>
      <c r="V48" s="11">
        <v>1</v>
      </c>
      <c r="W48" s="11">
        <f t="shared" si="17"/>
        <v>8</v>
      </c>
    </row>
    <row r="49" spans="1:23" x14ac:dyDescent="0.2">
      <c r="A49" s="23" t="s">
        <v>261</v>
      </c>
      <c r="B49" s="11">
        <v>114</v>
      </c>
      <c r="C49" s="11">
        <v>85</v>
      </c>
      <c r="D49" s="11">
        <v>84</v>
      </c>
      <c r="E49" s="11">
        <v>51</v>
      </c>
      <c r="F49" s="13">
        <f t="shared" si="9"/>
        <v>0.6</v>
      </c>
      <c r="G49" s="28">
        <v>55</v>
      </c>
      <c r="H49" s="13">
        <f t="shared" si="10"/>
        <v>0.65476190476190477</v>
      </c>
      <c r="I49" s="11">
        <v>0</v>
      </c>
      <c r="J49" s="11">
        <v>3</v>
      </c>
      <c r="K49" s="11">
        <v>1</v>
      </c>
      <c r="L49" s="11">
        <v>13</v>
      </c>
      <c r="M49" s="11">
        <v>5</v>
      </c>
      <c r="N49" s="11">
        <f t="shared" si="11"/>
        <v>65</v>
      </c>
      <c r="O49" s="13">
        <f t="shared" si="12"/>
        <v>0.76470588235294112</v>
      </c>
      <c r="P49" s="28">
        <f t="shared" si="13"/>
        <v>63</v>
      </c>
      <c r="Q49" s="13">
        <f t="shared" si="14"/>
        <v>0.75</v>
      </c>
      <c r="R49" s="11">
        <v>14</v>
      </c>
      <c r="S49" s="13">
        <f t="shared" si="15"/>
        <v>0.16470588235294117</v>
      </c>
      <c r="T49" s="28">
        <v>21</v>
      </c>
      <c r="U49" s="13">
        <f t="shared" si="16"/>
        <v>0.25</v>
      </c>
      <c r="V49" s="11">
        <v>4</v>
      </c>
      <c r="W49" s="11">
        <f t="shared" si="17"/>
        <v>2</v>
      </c>
    </row>
    <row r="50" spans="1:23" x14ac:dyDescent="0.2">
      <c r="A50" s="23" t="s">
        <v>262</v>
      </c>
      <c r="B50" s="11">
        <v>538</v>
      </c>
      <c r="C50" s="11">
        <v>258</v>
      </c>
      <c r="D50" s="11">
        <v>269</v>
      </c>
      <c r="E50" s="11">
        <v>68</v>
      </c>
      <c r="F50" s="13">
        <f t="shared" si="9"/>
        <v>0.26356589147286824</v>
      </c>
      <c r="G50" s="28">
        <v>112</v>
      </c>
      <c r="H50" s="13">
        <f t="shared" si="10"/>
        <v>0.41635687732342008</v>
      </c>
      <c r="I50" s="11">
        <v>22</v>
      </c>
      <c r="J50" s="11">
        <v>26</v>
      </c>
      <c r="K50" s="11">
        <v>8</v>
      </c>
      <c r="L50" s="11">
        <v>57</v>
      </c>
      <c r="M50" s="11">
        <v>55</v>
      </c>
      <c r="N50" s="11">
        <f t="shared" si="11"/>
        <v>155</v>
      </c>
      <c r="O50" s="13">
        <f t="shared" si="12"/>
        <v>0.60077519379844957</v>
      </c>
      <c r="P50" s="28">
        <f t="shared" si="13"/>
        <v>193</v>
      </c>
      <c r="Q50" s="13">
        <f t="shared" si="14"/>
        <v>0.71747211895910779</v>
      </c>
      <c r="R50" s="11">
        <v>49</v>
      </c>
      <c r="S50" s="13">
        <f t="shared" si="15"/>
        <v>0.18992248062015504</v>
      </c>
      <c r="T50" s="28">
        <v>76</v>
      </c>
      <c r="U50" s="13">
        <f t="shared" si="16"/>
        <v>0.28252788104089221</v>
      </c>
      <c r="V50" s="11">
        <v>10</v>
      </c>
      <c r="W50" s="11">
        <f t="shared" si="17"/>
        <v>44</v>
      </c>
    </row>
    <row r="51" spans="1:23" x14ac:dyDescent="0.2">
      <c r="A51" s="23" t="s">
        <v>264</v>
      </c>
      <c r="B51" s="11">
        <v>1097</v>
      </c>
      <c r="C51" s="11">
        <v>616</v>
      </c>
      <c r="D51" s="11">
        <v>595</v>
      </c>
      <c r="E51" s="11">
        <v>371</v>
      </c>
      <c r="F51" s="13">
        <f t="shared" si="9"/>
        <v>0.60227272727272729</v>
      </c>
      <c r="G51" s="28">
        <v>446</v>
      </c>
      <c r="H51" s="13">
        <f t="shared" si="10"/>
        <v>0.74957983193277311</v>
      </c>
      <c r="I51" s="11">
        <v>24</v>
      </c>
      <c r="J51" s="11">
        <v>44</v>
      </c>
      <c r="K51" s="11">
        <v>37</v>
      </c>
      <c r="L51" s="11">
        <v>41</v>
      </c>
      <c r="M51" s="11">
        <v>42</v>
      </c>
      <c r="N51" s="11">
        <f t="shared" si="11"/>
        <v>473</v>
      </c>
      <c r="O51" s="13">
        <f t="shared" si="12"/>
        <v>0.7678571428571429</v>
      </c>
      <c r="P51" s="28">
        <f t="shared" si="13"/>
        <v>532</v>
      </c>
      <c r="Q51" s="13">
        <f t="shared" si="14"/>
        <v>0.89411764705882357</v>
      </c>
      <c r="R51" s="11">
        <v>38</v>
      </c>
      <c r="S51" s="13">
        <f t="shared" si="15"/>
        <v>6.1688311688311688E-2</v>
      </c>
      <c r="T51" s="28">
        <v>63</v>
      </c>
      <c r="U51" s="13">
        <f t="shared" si="16"/>
        <v>0.10588235294117647</v>
      </c>
      <c r="V51" s="11">
        <v>27</v>
      </c>
      <c r="W51" s="11">
        <f t="shared" si="17"/>
        <v>78</v>
      </c>
    </row>
    <row r="52" spans="1:23" x14ac:dyDescent="0.2">
      <c r="A52" s="23" t="s">
        <v>263</v>
      </c>
      <c r="B52" s="11">
        <v>105</v>
      </c>
      <c r="C52" s="11">
        <v>64</v>
      </c>
      <c r="D52" s="11">
        <v>63</v>
      </c>
      <c r="E52" s="11">
        <v>25</v>
      </c>
      <c r="F52" s="13">
        <f t="shared" si="9"/>
        <v>0.390625</v>
      </c>
      <c r="G52" s="28">
        <v>39</v>
      </c>
      <c r="H52" s="13">
        <f t="shared" si="10"/>
        <v>0.61904761904761907</v>
      </c>
      <c r="I52" s="11">
        <v>3</v>
      </c>
      <c r="J52" s="11">
        <v>8</v>
      </c>
      <c r="K52" s="11">
        <v>4</v>
      </c>
      <c r="L52" s="11">
        <v>10</v>
      </c>
      <c r="M52" s="11">
        <v>9</v>
      </c>
      <c r="N52" s="11">
        <f t="shared" si="11"/>
        <v>42</v>
      </c>
      <c r="O52" s="13">
        <f t="shared" si="12"/>
        <v>0.65625</v>
      </c>
      <c r="P52" s="28">
        <f t="shared" si="13"/>
        <v>56</v>
      </c>
      <c r="Q52" s="13">
        <f t="shared" si="14"/>
        <v>0.88888888888888884</v>
      </c>
      <c r="R52" s="11">
        <v>3</v>
      </c>
      <c r="S52" s="13">
        <f t="shared" si="15"/>
        <v>4.6875E-2</v>
      </c>
      <c r="T52" s="28">
        <v>7</v>
      </c>
      <c r="U52" s="13">
        <f t="shared" si="16"/>
        <v>0.1111111111111111</v>
      </c>
      <c r="V52" s="11">
        <v>7</v>
      </c>
      <c r="W52" s="11">
        <f t="shared" si="17"/>
        <v>12</v>
      </c>
    </row>
    <row r="53" spans="1:23" x14ac:dyDescent="0.2">
      <c r="A53" s="23" t="s">
        <v>265</v>
      </c>
      <c r="B53" s="11">
        <v>1462</v>
      </c>
      <c r="C53" s="11">
        <v>591</v>
      </c>
      <c r="D53" s="11">
        <v>596</v>
      </c>
      <c r="E53" s="11">
        <v>222</v>
      </c>
      <c r="F53" s="13">
        <f t="shared" si="9"/>
        <v>0.37563451776649748</v>
      </c>
      <c r="G53" s="28">
        <v>307</v>
      </c>
      <c r="H53" s="13">
        <f t="shared" si="10"/>
        <v>0.5151006711409396</v>
      </c>
      <c r="I53" s="11">
        <v>67</v>
      </c>
      <c r="J53" s="11">
        <v>123</v>
      </c>
      <c r="K53" s="11">
        <v>45</v>
      </c>
      <c r="L53" s="11">
        <v>56</v>
      </c>
      <c r="M53" s="11">
        <v>55</v>
      </c>
      <c r="N53" s="11">
        <f t="shared" si="11"/>
        <v>390</v>
      </c>
      <c r="O53" s="13">
        <f t="shared" si="12"/>
        <v>0.65989847715736039</v>
      </c>
      <c r="P53" s="28">
        <f t="shared" si="13"/>
        <v>485</v>
      </c>
      <c r="Q53" s="13">
        <f t="shared" si="14"/>
        <v>0.81375838926174493</v>
      </c>
      <c r="R53" s="11">
        <v>71</v>
      </c>
      <c r="S53" s="13">
        <f t="shared" si="15"/>
        <v>0.12013536379018612</v>
      </c>
      <c r="T53" s="28">
        <v>111</v>
      </c>
      <c r="U53" s="13">
        <f t="shared" si="16"/>
        <v>0.18624161073825504</v>
      </c>
      <c r="V53" s="11">
        <v>30</v>
      </c>
      <c r="W53" s="11">
        <f t="shared" si="17"/>
        <v>100</v>
      </c>
    </row>
    <row r="54" spans="1:23" x14ac:dyDescent="0.2">
      <c r="A54" s="23" t="s">
        <v>266</v>
      </c>
      <c r="B54" s="11">
        <v>642</v>
      </c>
      <c r="C54" s="11">
        <v>329</v>
      </c>
      <c r="D54" s="11">
        <v>345</v>
      </c>
      <c r="E54" s="11">
        <v>67</v>
      </c>
      <c r="F54" s="13">
        <f t="shared" si="9"/>
        <v>0.20364741641337386</v>
      </c>
      <c r="G54" s="28">
        <v>101</v>
      </c>
      <c r="H54" s="13">
        <f t="shared" si="10"/>
        <v>0.29275362318840581</v>
      </c>
      <c r="I54" s="11">
        <v>46</v>
      </c>
      <c r="J54" s="11">
        <v>24</v>
      </c>
      <c r="K54" s="11">
        <v>10</v>
      </c>
      <c r="L54" s="11">
        <v>17</v>
      </c>
      <c r="M54" s="11">
        <v>48</v>
      </c>
      <c r="N54" s="11">
        <f t="shared" si="11"/>
        <v>140</v>
      </c>
      <c r="O54" s="13">
        <f t="shared" si="12"/>
        <v>0.42553191489361702</v>
      </c>
      <c r="P54" s="28">
        <f t="shared" si="13"/>
        <v>173</v>
      </c>
      <c r="Q54" s="13">
        <f t="shared" si="14"/>
        <v>0.50144927536231887</v>
      </c>
      <c r="R54" s="11">
        <v>26</v>
      </c>
      <c r="S54" s="13">
        <f t="shared" si="15"/>
        <v>7.9027355623100301E-2</v>
      </c>
      <c r="T54" s="28">
        <v>172</v>
      </c>
      <c r="U54" s="13">
        <f t="shared" si="16"/>
        <v>0.49855072463768119</v>
      </c>
      <c r="V54" s="11">
        <v>7</v>
      </c>
      <c r="W54" s="11">
        <f t="shared" si="17"/>
        <v>156</v>
      </c>
    </row>
    <row r="55" spans="1:23" x14ac:dyDescent="0.2">
      <c r="A55" s="23" t="s">
        <v>267</v>
      </c>
      <c r="B55" s="11">
        <v>96</v>
      </c>
      <c r="C55" s="11">
        <v>62</v>
      </c>
      <c r="D55" s="11">
        <v>62</v>
      </c>
      <c r="E55" s="11">
        <v>41</v>
      </c>
      <c r="F55" s="13">
        <f t="shared" si="9"/>
        <v>0.66129032258064513</v>
      </c>
      <c r="G55" s="28">
        <v>51</v>
      </c>
      <c r="H55" s="13">
        <f t="shared" si="10"/>
        <v>0.82258064516129037</v>
      </c>
      <c r="I55" s="11">
        <v>1</v>
      </c>
      <c r="J55" s="11">
        <v>5</v>
      </c>
      <c r="K55" s="11">
        <v>0</v>
      </c>
      <c r="L55" s="11">
        <v>1</v>
      </c>
      <c r="M55" s="11">
        <v>0</v>
      </c>
      <c r="N55" s="11">
        <f t="shared" si="11"/>
        <v>43</v>
      </c>
      <c r="O55" s="13">
        <f t="shared" si="12"/>
        <v>0.69354838709677424</v>
      </c>
      <c r="P55" s="28">
        <f t="shared" si="13"/>
        <v>56</v>
      </c>
      <c r="Q55" s="13">
        <f t="shared" si="14"/>
        <v>0.90322580645161288</v>
      </c>
      <c r="R55" s="11">
        <v>7</v>
      </c>
      <c r="S55" s="13">
        <f t="shared" si="15"/>
        <v>0.11290322580645161</v>
      </c>
      <c r="T55" s="28">
        <v>6</v>
      </c>
      <c r="U55" s="13">
        <f t="shared" si="16"/>
        <v>9.6774193548387094E-2</v>
      </c>
      <c r="V55" s="11">
        <v>1</v>
      </c>
      <c r="W55" s="11">
        <f t="shared" si="17"/>
        <v>11</v>
      </c>
    </row>
    <row r="56" spans="1:23" x14ac:dyDescent="0.2">
      <c r="A56" s="23" t="s">
        <v>268</v>
      </c>
      <c r="B56" s="11">
        <v>299</v>
      </c>
      <c r="C56" s="11">
        <v>177</v>
      </c>
      <c r="D56" s="11">
        <v>169</v>
      </c>
      <c r="E56" s="11">
        <v>43</v>
      </c>
      <c r="F56" s="13">
        <f t="shared" si="9"/>
        <v>0.24293785310734464</v>
      </c>
      <c r="G56" s="28">
        <v>60</v>
      </c>
      <c r="H56" s="13">
        <f t="shared" si="10"/>
        <v>0.35502958579881655</v>
      </c>
      <c r="I56" s="11">
        <v>16</v>
      </c>
      <c r="J56" s="11">
        <v>31</v>
      </c>
      <c r="K56" s="11">
        <v>34</v>
      </c>
      <c r="L56" s="11">
        <v>24</v>
      </c>
      <c r="M56" s="11">
        <v>41</v>
      </c>
      <c r="N56" s="11">
        <f t="shared" si="11"/>
        <v>117</v>
      </c>
      <c r="O56" s="13">
        <f t="shared" si="12"/>
        <v>0.66101694915254239</v>
      </c>
      <c r="P56" s="28">
        <f t="shared" si="13"/>
        <v>132</v>
      </c>
      <c r="Q56" s="13">
        <f t="shared" si="14"/>
        <v>0.78106508875739644</v>
      </c>
      <c r="R56" s="11">
        <v>25</v>
      </c>
      <c r="S56" s="13">
        <f t="shared" si="15"/>
        <v>0.14124293785310735</v>
      </c>
      <c r="T56" s="28">
        <v>37</v>
      </c>
      <c r="U56" s="13">
        <f t="shared" si="16"/>
        <v>0.21893491124260356</v>
      </c>
      <c r="V56" s="11">
        <v>6</v>
      </c>
      <c r="W56" s="11">
        <f t="shared" si="17"/>
        <v>29</v>
      </c>
    </row>
    <row r="57" spans="1:23" x14ac:dyDescent="0.2">
      <c r="A57" s="23" t="s">
        <v>269</v>
      </c>
      <c r="B57" s="11">
        <v>1628</v>
      </c>
      <c r="C57" s="11">
        <v>779</v>
      </c>
      <c r="D57" s="11">
        <v>779</v>
      </c>
      <c r="E57" s="11">
        <v>250</v>
      </c>
      <c r="F57" s="13">
        <f t="shared" si="9"/>
        <v>0.3209242618741977</v>
      </c>
      <c r="G57" s="28">
        <v>340</v>
      </c>
      <c r="H57" s="13">
        <f t="shared" si="10"/>
        <v>0.43645699614890887</v>
      </c>
      <c r="I57" s="11">
        <v>80</v>
      </c>
      <c r="J57" s="11">
        <v>127</v>
      </c>
      <c r="K57" s="11">
        <v>106</v>
      </c>
      <c r="L57" s="11">
        <v>92</v>
      </c>
      <c r="M57" s="11">
        <v>124</v>
      </c>
      <c r="N57" s="11">
        <f t="shared" si="11"/>
        <v>528</v>
      </c>
      <c r="O57" s="13">
        <f t="shared" si="12"/>
        <v>0.67779204107830548</v>
      </c>
      <c r="P57" s="28">
        <f t="shared" si="13"/>
        <v>591</v>
      </c>
      <c r="Q57" s="13">
        <f t="shared" si="14"/>
        <v>0.75866495507060339</v>
      </c>
      <c r="R57" s="11">
        <v>135</v>
      </c>
      <c r="S57" s="13">
        <f t="shared" si="15"/>
        <v>0.17329910141206675</v>
      </c>
      <c r="T57" s="28">
        <v>188</v>
      </c>
      <c r="U57" s="13">
        <f t="shared" si="16"/>
        <v>0.24133504492939667</v>
      </c>
      <c r="V57" s="11">
        <v>25</v>
      </c>
      <c r="W57" s="11">
        <f t="shared" si="17"/>
        <v>91</v>
      </c>
    </row>
    <row r="58" spans="1:23" x14ac:dyDescent="0.2">
      <c r="A58" s="23" t="s">
        <v>270</v>
      </c>
      <c r="B58" s="11">
        <v>481</v>
      </c>
      <c r="C58" s="11">
        <v>219</v>
      </c>
      <c r="D58" s="11">
        <v>217</v>
      </c>
      <c r="E58" s="11">
        <v>52</v>
      </c>
      <c r="F58" s="13">
        <f t="shared" si="9"/>
        <v>0.23744292237442921</v>
      </c>
      <c r="G58" s="28">
        <v>73</v>
      </c>
      <c r="H58" s="13">
        <f t="shared" si="10"/>
        <v>0.33640552995391704</v>
      </c>
      <c r="I58" s="11">
        <v>18</v>
      </c>
      <c r="J58" s="11">
        <v>22</v>
      </c>
      <c r="K58" s="11">
        <v>4</v>
      </c>
      <c r="L58" s="11">
        <v>20</v>
      </c>
      <c r="M58" s="11">
        <v>23</v>
      </c>
      <c r="N58" s="11">
        <f t="shared" si="11"/>
        <v>94</v>
      </c>
      <c r="O58" s="13">
        <f t="shared" si="12"/>
        <v>0.42922374429223742</v>
      </c>
      <c r="P58" s="28">
        <f t="shared" si="13"/>
        <v>118</v>
      </c>
      <c r="Q58" s="13">
        <f t="shared" si="14"/>
        <v>0.54377880184331795</v>
      </c>
      <c r="R58" s="11">
        <v>95</v>
      </c>
      <c r="S58" s="13">
        <f t="shared" si="15"/>
        <v>0.43378995433789952</v>
      </c>
      <c r="T58" s="28">
        <v>99</v>
      </c>
      <c r="U58" s="13">
        <f t="shared" si="16"/>
        <v>0.45622119815668205</v>
      </c>
      <c r="V58" s="11">
        <v>12</v>
      </c>
      <c r="W58" s="11">
        <f t="shared" si="17"/>
        <v>18</v>
      </c>
    </row>
    <row r="59" spans="1:23" x14ac:dyDescent="0.2">
      <c r="A59" s="23" t="s">
        <v>271</v>
      </c>
      <c r="B59" s="11">
        <v>346</v>
      </c>
      <c r="C59" s="11">
        <v>224</v>
      </c>
      <c r="D59" s="11">
        <v>205</v>
      </c>
      <c r="E59" s="11">
        <v>12</v>
      </c>
      <c r="F59" s="13">
        <f t="shared" si="9"/>
        <v>5.3571428571428568E-2</v>
      </c>
      <c r="G59" s="28">
        <v>15</v>
      </c>
      <c r="H59" s="13">
        <f t="shared" si="10"/>
        <v>7.3170731707317069E-2</v>
      </c>
      <c r="I59" s="11">
        <v>5</v>
      </c>
      <c r="J59" s="11">
        <v>9</v>
      </c>
      <c r="K59" s="11">
        <v>19</v>
      </c>
      <c r="L59" s="11">
        <v>160</v>
      </c>
      <c r="M59" s="11">
        <v>164</v>
      </c>
      <c r="N59" s="11">
        <f t="shared" si="11"/>
        <v>196</v>
      </c>
      <c r="O59" s="13">
        <f t="shared" si="12"/>
        <v>0.875</v>
      </c>
      <c r="P59" s="28">
        <f t="shared" si="13"/>
        <v>188</v>
      </c>
      <c r="Q59" s="13">
        <f t="shared" si="14"/>
        <v>0.91707317073170735</v>
      </c>
      <c r="R59" s="11">
        <v>17</v>
      </c>
      <c r="S59" s="13">
        <f t="shared" si="15"/>
        <v>7.5892857142857137E-2</v>
      </c>
      <c r="T59" s="28">
        <v>17</v>
      </c>
      <c r="U59" s="13">
        <f t="shared" si="16"/>
        <v>8.2926829268292687E-2</v>
      </c>
      <c r="V59" s="11">
        <v>3</v>
      </c>
      <c r="W59" s="11">
        <f t="shared" si="17"/>
        <v>8</v>
      </c>
    </row>
    <row r="60" spans="1:23" x14ac:dyDescent="0.2">
      <c r="A60" s="23" t="s">
        <v>272</v>
      </c>
      <c r="B60" s="11">
        <v>33</v>
      </c>
      <c r="C60" s="11">
        <v>21</v>
      </c>
      <c r="D60" s="11">
        <v>23</v>
      </c>
      <c r="E60" s="11">
        <v>4</v>
      </c>
      <c r="F60" s="13">
        <f t="shared" si="9"/>
        <v>0.19047619047619047</v>
      </c>
      <c r="G60" s="28">
        <v>6</v>
      </c>
      <c r="H60" s="13">
        <f t="shared" si="10"/>
        <v>0.2608695652173913</v>
      </c>
      <c r="I60" s="11">
        <v>10</v>
      </c>
      <c r="J60" s="11">
        <v>9</v>
      </c>
      <c r="K60" s="11">
        <v>0</v>
      </c>
      <c r="L60" s="11">
        <v>0</v>
      </c>
      <c r="M60" s="11">
        <v>0</v>
      </c>
      <c r="N60" s="11">
        <f t="shared" si="11"/>
        <v>14</v>
      </c>
      <c r="O60" s="13">
        <f t="shared" si="12"/>
        <v>0.66666666666666663</v>
      </c>
      <c r="P60" s="28">
        <f t="shared" si="13"/>
        <v>15</v>
      </c>
      <c r="Q60" s="13">
        <f t="shared" si="14"/>
        <v>0.65217391304347827</v>
      </c>
      <c r="R60" s="11">
        <v>6</v>
      </c>
      <c r="S60" s="13">
        <f t="shared" si="15"/>
        <v>0.2857142857142857</v>
      </c>
      <c r="T60" s="28">
        <v>8</v>
      </c>
      <c r="U60" s="13">
        <f t="shared" si="16"/>
        <v>0.34782608695652173</v>
      </c>
      <c r="V60" s="11">
        <v>0</v>
      </c>
      <c r="W60" s="11">
        <f t="shared" si="17"/>
        <v>1</v>
      </c>
    </row>
    <row r="61" spans="1:23" x14ac:dyDescent="0.2">
      <c r="A61" s="23" t="s">
        <v>273</v>
      </c>
      <c r="B61" s="11">
        <v>147</v>
      </c>
      <c r="C61" s="11">
        <v>89</v>
      </c>
      <c r="D61" s="11">
        <v>99</v>
      </c>
      <c r="E61" s="11">
        <v>52</v>
      </c>
      <c r="F61" s="13">
        <f t="shared" si="9"/>
        <v>0.5842696629213483</v>
      </c>
      <c r="G61" s="28">
        <v>70</v>
      </c>
      <c r="H61" s="13">
        <f t="shared" si="10"/>
        <v>0.70707070707070707</v>
      </c>
      <c r="I61" s="11">
        <v>7</v>
      </c>
      <c r="J61" s="11">
        <v>12</v>
      </c>
      <c r="K61" s="11">
        <v>5</v>
      </c>
      <c r="L61" s="11">
        <v>1</v>
      </c>
      <c r="M61" s="11">
        <v>1</v>
      </c>
      <c r="N61" s="11">
        <f t="shared" si="11"/>
        <v>65</v>
      </c>
      <c r="O61" s="13">
        <f t="shared" si="12"/>
        <v>0.7303370786516854</v>
      </c>
      <c r="P61" s="28">
        <f t="shared" si="13"/>
        <v>83</v>
      </c>
      <c r="Q61" s="13">
        <f t="shared" si="14"/>
        <v>0.83838383838383834</v>
      </c>
      <c r="R61" s="11">
        <v>13</v>
      </c>
      <c r="S61" s="13">
        <f t="shared" si="15"/>
        <v>0.14606741573033707</v>
      </c>
      <c r="T61" s="28">
        <v>16</v>
      </c>
      <c r="U61" s="13">
        <f t="shared" si="16"/>
        <v>0.16161616161616163</v>
      </c>
      <c r="V61" s="11">
        <v>3</v>
      </c>
      <c r="W61" s="11">
        <f t="shared" si="17"/>
        <v>8</v>
      </c>
    </row>
    <row r="62" spans="1:23" x14ac:dyDescent="0.2">
      <c r="A62" s="23" t="s">
        <v>274</v>
      </c>
      <c r="B62" s="11">
        <v>77</v>
      </c>
      <c r="C62" s="11">
        <v>61</v>
      </c>
      <c r="D62" s="11">
        <v>55</v>
      </c>
      <c r="E62" s="11">
        <v>12</v>
      </c>
      <c r="F62" s="13">
        <f t="shared" si="9"/>
        <v>0.19672131147540983</v>
      </c>
      <c r="G62" s="28">
        <v>20</v>
      </c>
      <c r="H62" s="13">
        <f t="shared" si="10"/>
        <v>0.36363636363636365</v>
      </c>
      <c r="I62" s="11">
        <v>16</v>
      </c>
      <c r="J62" s="11">
        <v>16</v>
      </c>
      <c r="K62" s="11">
        <v>0</v>
      </c>
      <c r="L62" s="11">
        <v>4</v>
      </c>
      <c r="M62" s="11">
        <v>2</v>
      </c>
      <c r="N62" s="11">
        <f t="shared" si="11"/>
        <v>32</v>
      </c>
      <c r="O62" s="13">
        <f t="shared" si="12"/>
        <v>0.52459016393442626</v>
      </c>
      <c r="P62" s="28">
        <f t="shared" si="13"/>
        <v>38</v>
      </c>
      <c r="Q62" s="13">
        <f t="shared" si="14"/>
        <v>0.69090909090909092</v>
      </c>
      <c r="R62" s="11">
        <v>19</v>
      </c>
      <c r="S62" s="13">
        <f t="shared" si="15"/>
        <v>0.31147540983606559</v>
      </c>
      <c r="T62" s="28">
        <v>17</v>
      </c>
      <c r="U62" s="13">
        <f t="shared" si="16"/>
        <v>0.30909090909090908</v>
      </c>
      <c r="V62" s="11">
        <v>7</v>
      </c>
      <c r="W62" s="11">
        <f t="shared" si="17"/>
        <v>3</v>
      </c>
    </row>
    <row r="63" spans="1:23" x14ac:dyDescent="0.2">
      <c r="A63" s="23" t="s">
        <v>275</v>
      </c>
      <c r="B63" s="11">
        <v>41</v>
      </c>
      <c r="C63" s="11">
        <v>17</v>
      </c>
      <c r="D63" s="11">
        <v>22</v>
      </c>
      <c r="E63" s="11">
        <v>4</v>
      </c>
      <c r="F63" s="13">
        <f t="shared" si="9"/>
        <v>0.23529411764705882</v>
      </c>
      <c r="G63" s="28">
        <v>6</v>
      </c>
      <c r="H63" s="13">
        <f t="shared" si="10"/>
        <v>0.27272727272727271</v>
      </c>
      <c r="I63" s="11">
        <v>3</v>
      </c>
      <c r="J63" s="11">
        <v>7</v>
      </c>
      <c r="K63" s="11">
        <v>2</v>
      </c>
      <c r="L63" s="11">
        <v>5</v>
      </c>
      <c r="M63" s="11">
        <v>6</v>
      </c>
      <c r="N63" s="11">
        <f t="shared" si="11"/>
        <v>14</v>
      </c>
      <c r="O63" s="13">
        <f t="shared" si="12"/>
        <v>0.82352941176470584</v>
      </c>
      <c r="P63" s="28">
        <f t="shared" si="13"/>
        <v>19</v>
      </c>
      <c r="Q63" s="13">
        <f t="shared" si="14"/>
        <v>0.86363636363636365</v>
      </c>
      <c r="R63" s="11">
        <v>2</v>
      </c>
      <c r="S63" s="13">
        <f t="shared" si="15"/>
        <v>0.11764705882352941</v>
      </c>
      <c r="T63" s="28">
        <v>3</v>
      </c>
      <c r="U63" s="13">
        <f t="shared" si="16"/>
        <v>0.13636363636363635</v>
      </c>
      <c r="V63" s="11">
        <v>0</v>
      </c>
      <c r="W63" s="11">
        <f t="shared" si="17"/>
        <v>1</v>
      </c>
    </row>
    <row r="64" spans="1:23" x14ac:dyDescent="0.2">
      <c r="A64" s="23" t="s">
        <v>276</v>
      </c>
      <c r="B64" s="11">
        <v>25</v>
      </c>
      <c r="C64" s="11">
        <v>14</v>
      </c>
      <c r="D64" s="11">
        <v>15</v>
      </c>
      <c r="E64" s="11">
        <v>2</v>
      </c>
      <c r="F64" s="13">
        <f t="shared" si="9"/>
        <v>0.14285714285714285</v>
      </c>
      <c r="G64" s="28">
        <v>2</v>
      </c>
      <c r="H64" s="13">
        <f t="shared" si="10"/>
        <v>0.13333333333333333</v>
      </c>
      <c r="I64" s="11">
        <v>2</v>
      </c>
      <c r="J64" s="11">
        <v>1</v>
      </c>
      <c r="K64" s="11">
        <v>0</v>
      </c>
      <c r="L64" s="11">
        <v>1</v>
      </c>
      <c r="M64" s="11">
        <v>0</v>
      </c>
      <c r="N64" s="11">
        <f t="shared" si="11"/>
        <v>5</v>
      </c>
      <c r="O64" s="13">
        <f t="shared" si="12"/>
        <v>0.35714285714285715</v>
      </c>
      <c r="P64" s="28">
        <f t="shared" si="13"/>
        <v>3</v>
      </c>
      <c r="Q64" s="13">
        <f t="shared" si="14"/>
        <v>0.2</v>
      </c>
      <c r="R64" s="11">
        <v>7</v>
      </c>
      <c r="S64" s="13">
        <f t="shared" si="15"/>
        <v>0.5</v>
      </c>
      <c r="T64" s="28">
        <v>12</v>
      </c>
      <c r="U64" s="13">
        <f t="shared" si="16"/>
        <v>0.8</v>
      </c>
      <c r="V64" s="11">
        <v>1</v>
      </c>
      <c r="W64" s="11">
        <f t="shared" si="17"/>
        <v>1</v>
      </c>
    </row>
    <row r="65" spans="1:23" x14ac:dyDescent="0.2">
      <c r="A65" s="23" t="s">
        <v>277</v>
      </c>
      <c r="B65" s="11">
        <v>62</v>
      </c>
      <c r="C65" s="11">
        <v>49</v>
      </c>
      <c r="D65" s="11">
        <v>44</v>
      </c>
      <c r="E65" s="11">
        <v>4</v>
      </c>
      <c r="F65" s="13">
        <f t="shared" si="9"/>
        <v>8.1632653061224483E-2</v>
      </c>
      <c r="G65" s="28">
        <v>5</v>
      </c>
      <c r="H65" s="13">
        <f t="shared" si="10"/>
        <v>0.11363636363636363</v>
      </c>
      <c r="I65" s="11">
        <v>0</v>
      </c>
      <c r="J65" s="11">
        <v>3</v>
      </c>
      <c r="K65" s="11">
        <v>0</v>
      </c>
      <c r="L65" s="11">
        <v>9</v>
      </c>
      <c r="M65" s="11">
        <v>12</v>
      </c>
      <c r="N65" s="11">
        <f t="shared" si="11"/>
        <v>13</v>
      </c>
      <c r="O65" s="13">
        <f t="shared" si="12"/>
        <v>0.26530612244897961</v>
      </c>
      <c r="P65" s="28">
        <f t="shared" si="13"/>
        <v>20</v>
      </c>
      <c r="Q65" s="13">
        <f t="shared" si="14"/>
        <v>0.45454545454545453</v>
      </c>
      <c r="R65" s="11">
        <v>4</v>
      </c>
      <c r="S65" s="13">
        <f t="shared" si="15"/>
        <v>8.1632653061224483E-2</v>
      </c>
      <c r="T65" s="28">
        <v>24</v>
      </c>
      <c r="U65" s="13">
        <f t="shared" si="16"/>
        <v>0.54545454545454541</v>
      </c>
      <c r="V65" s="11">
        <v>0</v>
      </c>
      <c r="W65" s="11">
        <f t="shared" si="17"/>
        <v>32</v>
      </c>
    </row>
    <row r="66" spans="1:23" x14ac:dyDescent="0.2">
      <c r="A66" s="23" t="s">
        <v>278</v>
      </c>
      <c r="B66" s="11">
        <v>115</v>
      </c>
      <c r="C66" s="11">
        <v>86</v>
      </c>
      <c r="D66" s="11">
        <v>75</v>
      </c>
      <c r="E66" s="11">
        <v>19</v>
      </c>
      <c r="F66" s="13">
        <f t="shared" ref="F66:F70" si="18">E66/C66</f>
        <v>0.22093023255813954</v>
      </c>
      <c r="G66" s="28">
        <v>25</v>
      </c>
      <c r="H66" s="13">
        <f t="shared" ref="H66:H70" si="19">G66/D66</f>
        <v>0.33333333333333331</v>
      </c>
      <c r="I66" s="11">
        <v>6</v>
      </c>
      <c r="J66" s="11">
        <v>11</v>
      </c>
      <c r="K66" s="11">
        <v>5</v>
      </c>
      <c r="L66" s="11">
        <v>5</v>
      </c>
      <c r="M66" s="11">
        <v>8</v>
      </c>
      <c r="N66" s="11">
        <f t="shared" si="11"/>
        <v>35</v>
      </c>
      <c r="O66" s="13">
        <f t="shared" ref="O66:O70" si="20">N66/C66</f>
        <v>0.40697674418604651</v>
      </c>
      <c r="P66" s="28">
        <f t="shared" si="13"/>
        <v>44</v>
      </c>
      <c r="Q66" s="13">
        <f t="shared" ref="Q66:Q70" si="21">P66/D66</f>
        <v>0.58666666666666667</v>
      </c>
      <c r="R66" s="11">
        <v>2</v>
      </c>
      <c r="S66" s="13">
        <f t="shared" ref="S66:S70" si="22">R66/C66</f>
        <v>2.3255813953488372E-2</v>
      </c>
      <c r="T66" s="28">
        <v>31</v>
      </c>
      <c r="U66" s="13">
        <f t="shared" ref="U66:U70" si="23">T66/D66</f>
        <v>0.41333333333333333</v>
      </c>
      <c r="V66" s="11">
        <v>0</v>
      </c>
      <c r="W66" s="11">
        <f t="shared" ref="W66:W69" si="24">C66-N66-R66-V66</f>
        <v>49</v>
      </c>
    </row>
    <row r="67" spans="1:23" x14ac:dyDescent="0.2">
      <c r="A67" s="23" t="s">
        <v>279</v>
      </c>
      <c r="B67" s="11">
        <v>38</v>
      </c>
      <c r="C67" s="11">
        <v>23</v>
      </c>
      <c r="D67" s="11">
        <v>19</v>
      </c>
      <c r="E67" s="11">
        <v>6</v>
      </c>
      <c r="F67" s="13">
        <f t="shared" si="18"/>
        <v>0.2608695652173913</v>
      </c>
      <c r="G67" s="28">
        <v>7</v>
      </c>
      <c r="H67" s="13">
        <f t="shared" si="19"/>
        <v>0.36842105263157893</v>
      </c>
      <c r="I67" s="11">
        <v>2</v>
      </c>
      <c r="J67" s="11">
        <v>2</v>
      </c>
      <c r="K67" s="11">
        <v>0</v>
      </c>
      <c r="L67" s="11">
        <v>0</v>
      </c>
      <c r="M67" s="11">
        <v>0</v>
      </c>
      <c r="N67" s="11">
        <f t="shared" si="11"/>
        <v>8</v>
      </c>
      <c r="O67" s="13">
        <f t="shared" si="20"/>
        <v>0.34782608695652173</v>
      </c>
      <c r="P67" s="28">
        <f t="shared" si="13"/>
        <v>9</v>
      </c>
      <c r="Q67" s="13">
        <f t="shared" si="21"/>
        <v>0.47368421052631576</v>
      </c>
      <c r="R67" s="11">
        <v>2</v>
      </c>
      <c r="S67" s="13">
        <f t="shared" si="22"/>
        <v>8.6956521739130432E-2</v>
      </c>
      <c r="T67" s="28">
        <v>10</v>
      </c>
      <c r="U67" s="13">
        <f t="shared" si="23"/>
        <v>0.52631578947368418</v>
      </c>
      <c r="V67" s="11">
        <v>0</v>
      </c>
      <c r="W67" s="11">
        <f t="shared" si="24"/>
        <v>13</v>
      </c>
    </row>
    <row r="68" spans="1:23" x14ac:dyDescent="0.2">
      <c r="A68" s="23" t="s">
        <v>280</v>
      </c>
      <c r="B68" s="11">
        <v>47</v>
      </c>
      <c r="C68" s="11">
        <v>28</v>
      </c>
      <c r="D68" s="11">
        <v>27</v>
      </c>
      <c r="E68" s="11">
        <v>4</v>
      </c>
      <c r="F68" s="13">
        <f t="shared" si="18"/>
        <v>0.14285714285714285</v>
      </c>
      <c r="G68" s="28">
        <v>5</v>
      </c>
      <c r="H68" s="13">
        <f t="shared" si="19"/>
        <v>0.18518518518518517</v>
      </c>
      <c r="I68" s="11">
        <v>1</v>
      </c>
      <c r="J68" s="11">
        <v>2</v>
      </c>
      <c r="K68" s="11">
        <v>2</v>
      </c>
      <c r="L68" s="11">
        <v>4</v>
      </c>
      <c r="M68" s="11">
        <v>5</v>
      </c>
      <c r="N68" s="11">
        <f t="shared" si="11"/>
        <v>11</v>
      </c>
      <c r="O68" s="13">
        <f t="shared" si="20"/>
        <v>0.39285714285714285</v>
      </c>
      <c r="P68" s="28">
        <f t="shared" si="13"/>
        <v>12</v>
      </c>
      <c r="Q68" s="13">
        <f t="shared" si="21"/>
        <v>0.44444444444444442</v>
      </c>
      <c r="R68" s="11">
        <v>9</v>
      </c>
      <c r="S68" s="13">
        <f t="shared" si="22"/>
        <v>0.32142857142857145</v>
      </c>
      <c r="T68" s="28">
        <v>15</v>
      </c>
      <c r="U68" s="13">
        <f t="shared" si="23"/>
        <v>0.55555555555555558</v>
      </c>
      <c r="V68" s="11">
        <v>0</v>
      </c>
      <c r="W68" s="11">
        <f t="shared" si="24"/>
        <v>8</v>
      </c>
    </row>
    <row r="69" spans="1:23" s="3" customFormat="1" x14ac:dyDescent="0.2">
      <c r="A69" s="24" t="s">
        <v>281</v>
      </c>
      <c r="B69" s="16">
        <f>SUM(B46:B68)</f>
        <v>8621</v>
      </c>
      <c r="C69" s="16">
        <f>SUM(C46:C68)</f>
        <v>4529</v>
      </c>
      <c r="D69" s="16">
        <f>SUM(D46:D68)</f>
        <v>4499</v>
      </c>
      <c r="E69" s="16">
        <f>SUM(E46:E68)</f>
        <v>1441</v>
      </c>
      <c r="F69" s="18">
        <f t="shared" si="18"/>
        <v>0.3181717818502981</v>
      </c>
      <c r="G69" s="29">
        <f>SUM(G46:G68)</f>
        <v>1946</v>
      </c>
      <c r="H69" s="18">
        <f t="shared" si="19"/>
        <v>0.43254056456990442</v>
      </c>
      <c r="I69" s="16">
        <f t="shared" ref="I69:N69" si="25">SUM(I46:I68)</f>
        <v>377</v>
      </c>
      <c r="J69" s="16">
        <f t="shared" si="25"/>
        <v>554</v>
      </c>
      <c r="K69" s="16">
        <f t="shared" si="25"/>
        <v>306</v>
      </c>
      <c r="L69" s="16">
        <f t="shared" si="25"/>
        <v>660</v>
      </c>
      <c r="M69" s="16">
        <f t="shared" si="25"/>
        <v>734</v>
      </c>
      <c r="N69" s="16">
        <f t="shared" si="25"/>
        <v>2784</v>
      </c>
      <c r="O69" s="18">
        <f t="shared" si="20"/>
        <v>0.61470523294325463</v>
      </c>
      <c r="P69" s="16">
        <f t="shared" si="11"/>
        <v>5770</v>
      </c>
      <c r="Q69" s="18">
        <f t="shared" si="21"/>
        <v>1.2825072238275173</v>
      </c>
      <c r="R69" s="16">
        <f>SUM(R46:R68)</f>
        <v>853</v>
      </c>
      <c r="S69" s="18">
        <f t="shared" si="22"/>
        <v>0.18834179730624862</v>
      </c>
      <c r="T69" s="29">
        <f>SUM(T46:T68)</f>
        <v>1265</v>
      </c>
      <c r="U69" s="18">
        <f t="shared" si="23"/>
        <v>0.28117359413202936</v>
      </c>
      <c r="V69" s="16">
        <f>SUM(V46:V68)</f>
        <v>163</v>
      </c>
      <c r="W69" s="16">
        <f t="shared" si="24"/>
        <v>729</v>
      </c>
    </row>
    <row r="70" spans="1:23" s="3" customFormat="1" x14ac:dyDescent="0.2">
      <c r="A70" s="24" t="s">
        <v>83</v>
      </c>
      <c r="B70" s="16">
        <f>B69+B45+B9</f>
        <v>19385</v>
      </c>
      <c r="C70" s="16">
        <f>C69+C45+C9</f>
        <v>10726</v>
      </c>
      <c r="D70" s="16">
        <f>D69+D45+D9</f>
        <v>10595</v>
      </c>
      <c r="E70" s="16">
        <f>E69+E45+E9</f>
        <v>2916</v>
      </c>
      <c r="F70" s="18">
        <f t="shared" si="18"/>
        <v>0.27186276337870596</v>
      </c>
      <c r="G70" s="29">
        <f>G69+G45+G9</f>
        <v>4117</v>
      </c>
      <c r="H70" s="18">
        <f t="shared" si="19"/>
        <v>0.38857951864086832</v>
      </c>
      <c r="I70" s="16">
        <f t="shared" ref="I70:N70" si="26">I69+I45+I9</f>
        <v>713</v>
      </c>
      <c r="J70" s="16">
        <f t="shared" si="26"/>
        <v>1148</v>
      </c>
      <c r="K70" s="16">
        <f t="shared" si="26"/>
        <v>708</v>
      </c>
      <c r="L70" s="16">
        <f t="shared" si="26"/>
        <v>2727</v>
      </c>
      <c r="M70" s="16">
        <f t="shared" si="26"/>
        <v>2735</v>
      </c>
      <c r="N70" s="16">
        <f t="shared" si="26"/>
        <v>7064</v>
      </c>
      <c r="O70" s="18">
        <f t="shared" si="20"/>
        <v>0.65858661197091184</v>
      </c>
      <c r="P70" s="16">
        <f>P69+P45+P9</f>
        <v>10536</v>
      </c>
      <c r="Q70" s="18">
        <f t="shared" si="21"/>
        <v>0.99443133553563001</v>
      </c>
      <c r="R70" s="16">
        <f>R69+R45+R9</f>
        <v>1789</v>
      </c>
      <c r="S70" s="18">
        <f t="shared" si="22"/>
        <v>0.1667909752004475</v>
      </c>
      <c r="T70" s="29">
        <f>T69+T45+T9</f>
        <v>2595</v>
      </c>
      <c r="U70" s="18">
        <f t="shared" si="23"/>
        <v>0.24492685228881547</v>
      </c>
      <c r="V70" s="16">
        <f>V69+V45+V9</f>
        <v>351</v>
      </c>
      <c r="W70" s="16">
        <f>W69+W45+W9</f>
        <v>1522</v>
      </c>
    </row>
  </sheetData>
  <pageMargins left="0.7" right="0.7" top="0.75" bottom="0.75" header="0.3" footer="0.3"/>
  <pageSetup paperSize="8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89CF6-7CE0-3249-A543-4691C50269B2}">
  <sheetPr>
    <pageSetUpPr fitToPage="1"/>
  </sheetPr>
  <dimension ref="A1:W34"/>
  <sheetViews>
    <sheetView workbookViewId="0">
      <selection sqref="A1:XFD1048576"/>
    </sheetView>
  </sheetViews>
  <sheetFormatPr baseColWidth="10" defaultRowHeight="16" x14ac:dyDescent="0.2"/>
  <cols>
    <col min="1" max="1" width="16.83203125" customWidth="1"/>
    <col min="2" max="2" width="10.83203125" style="1"/>
    <col min="3" max="3" width="8.83203125" style="1" customWidth="1"/>
    <col min="4" max="4" width="7.6640625" style="1" customWidth="1"/>
    <col min="5" max="6" width="10.83203125" style="1"/>
    <col min="7" max="8" width="10.83203125" style="2"/>
    <col min="9" max="12" width="10.83203125" style="1"/>
    <col min="13" max="13" width="11.6640625" style="1" customWidth="1"/>
    <col min="14" max="14" width="10.83203125" style="1"/>
    <col min="15" max="15" width="10.83203125" style="2"/>
    <col min="16" max="16" width="10.83203125" style="7"/>
    <col min="17" max="17" width="10.1640625" style="2" customWidth="1"/>
    <col min="18" max="18" width="11.6640625" style="1" customWidth="1"/>
    <col min="19" max="19" width="14" style="2" customWidth="1"/>
    <col min="20" max="20" width="12" style="7" customWidth="1"/>
    <col min="21" max="21" width="14.33203125" style="2" customWidth="1"/>
    <col min="22" max="23" width="10.83203125" style="1"/>
  </cols>
  <sheetData>
    <row r="1" spans="1:23" x14ac:dyDescent="0.2">
      <c r="A1" s="23"/>
      <c r="B1" s="11" t="s">
        <v>0</v>
      </c>
      <c r="C1" s="11" t="s">
        <v>374</v>
      </c>
      <c r="D1" s="11" t="s">
        <v>375</v>
      </c>
      <c r="E1" s="11" t="s">
        <v>376</v>
      </c>
      <c r="F1" s="11" t="s">
        <v>377</v>
      </c>
      <c r="G1" s="13" t="s">
        <v>378</v>
      </c>
      <c r="H1" s="13" t="s">
        <v>379</v>
      </c>
      <c r="I1" s="11" t="s">
        <v>380</v>
      </c>
      <c r="J1" s="11" t="s">
        <v>381</v>
      </c>
      <c r="K1" s="11" t="s">
        <v>1</v>
      </c>
      <c r="L1" s="11" t="s">
        <v>2</v>
      </c>
      <c r="M1" s="11" t="s">
        <v>382</v>
      </c>
      <c r="N1" s="11" t="s">
        <v>387</v>
      </c>
      <c r="O1" s="13" t="s">
        <v>384</v>
      </c>
      <c r="P1" s="28" t="s">
        <v>388</v>
      </c>
      <c r="Q1" s="13" t="s">
        <v>386</v>
      </c>
      <c r="R1" s="11" t="s">
        <v>389</v>
      </c>
      <c r="S1" s="13" t="s">
        <v>390</v>
      </c>
      <c r="T1" s="28" t="s">
        <v>392</v>
      </c>
      <c r="U1" s="13" t="s">
        <v>393</v>
      </c>
      <c r="V1" s="11" t="s">
        <v>3</v>
      </c>
      <c r="W1" s="11" t="s">
        <v>391</v>
      </c>
    </row>
    <row r="2" spans="1:23" x14ac:dyDescent="0.2">
      <c r="A2" s="23" t="s">
        <v>282</v>
      </c>
      <c r="B2" s="11">
        <v>151</v>
      </c>
      <c r="C2" s="11">
        <v>117</v>
      </c>
      <c r="D2" s="11">
        <v>97</v>
      </c>
      <c r="E2" s="11">
        <v>11</v>
      </c>
      <c r="F2" s="11">
        <v>30</v>
      </c>
      <c r="G2" s="13">
        <f t="shared" ref="G2:G34" si="0">E2/C2</f>
        <v>9.4017094017094016E-2</v>
      </c>
      <c r="H2" s="13">
        <f t="shared" ref="H2:H34" si="1">F2/D2</f>
        <v>0.30927835051546393</v>
      </c>
      <c r="I2" s="11">
        <v>2</v>
      </c>
      <c r="J2" s="11">
        <v>2</v>
      </c>
      <c r="K2" s="11">
        <v>47</v>
      </c>
      <c r="L2" s="11">
        <v>3</v>
      </c>
      <c r="M2" s="11">
        <v>35</v>
      </c>
      <c r="N2" s="11">
        <f t="shared" ref="N2:N34" si="2">E2+I2+K2+L2</f>
        <v>63</v>
      </c>
      <c r="O2" s="13">
        <f t="shared" ref="O2:O34" si="3">N2/C2</f>
        <v>0.53846153846153844</v>
      </c>
      <c r="P2" s="28">
        <f t="shared" ref="P2:P33" si="4">F2+J2+M2</f>
        <v>67</v>
      </c>
      <c r="Q2" s="13">
        <f t="shared" ref="Q2:Q34" si="5">P2/D2</f>
        <v>0.69072164948453607</v>
      </c>
      <c r="R2" s="11">
        <v>15</v>
      </c>
      <c r="S2" s="13">
        <f t="shared" ref="S2:S34" si="6">R2/C2</f>
        <v>0.12820512820512819</v>
      </c>
      <c r="T2" s="28">
        <v>30</v>
      </c>
      <c r="U2" s="13">
        <f t="shared" ref="U2:U34" si="7">T2/D2</f>
        <v>0.30927835051546393</v>
      </c>
      <c r="V2" s="11">
        <v>4</v>
      </c>
      <c r="W2" s="11">
        <f t="shared" ref="W2:W34" si="8">C2-N2-R2-V2</f>
        <v>35</v>
      </c>
    </row>
    <row r="3" spans="1:23" x14ac:dyDescent="0.2">
      <c r="A3" s="23" t="s">
        <v>283</v>
      </c>
      <c r="B3" s="11">
        <v>715</v>
      </c>
      <c r="C3" s="11">
        <v>514</v>
      </c>
      <c r="D3" s="11">
        <v>368</v>
      </c>
      <c r="E3" s="11">
        <v>51</v>
      </c>
      <c r="F3" s="11">
        <v>140</v>
      </c>
      <c r="G3" s="13">
        <f t="shared" si="0"/>
        <v>9.9221789883268477E-2</v>
      </c>
      <c r="H3" s="13">
        <f t="shared" si="1"/>
        <v>0.38043478260869568</v>
      </c>
      <c r="I3" s="11">
        <v>16</v>
      </c>
      <c r="J3" s="11">
        <v>54</v>
      </c>
      <c r="K3" s="11">
        <v>25</v>
      </c>
      <c r="L3" s="11">
        <v>8</v>
      </c>
      <c r="M3" s="11">
        <v>44</v>
      </c>
      <c r="N3" s="11">
        <f t="shared" si="2"/>
        <v>100</v>
      </c>
      <c r="O3" s="13">
        <f t="shared" si="3"/>
        <v>0.19455252918287938</v>
      </c>
      <c r="P3" s="28">
        <f t="shared" si="4"/>
        <v>238</v>
      </c>
      <c r="Q3" s="13">
        <f t="shared" si="5"/>
        <v>0.64673913043478259</v>
      </c>
      <c r="R3" s="11">
        <v>28</v>
      </c>
      <c r="S3" s="13">
        <f t="shared" si="6"/>
        <v>5.4474708171206226E-2</v>
      </c>
      <c r="T3" s="28">
        <v>130</v>
      </c>
      <c r="U3" s="13">
        <f t="shared" si="7"/>
        <v>0.35326086956521741</v>
      </c>
      <c r="V3" s="11">
        <v>10</v>
      </c>
      <c r="W3" s="11">
        <f t="shared" si="8"/>
        <v>376</v>
      </c>
    </row>
    <row r="4" spans="1:23" x14ac:dyDescent="0.2">
      <c r="A4" s="23" t="s">
        <v>284</v>
      </c>
      <c r="B4" s="11">
        <v>263</v>
      </c>
      <c r="C4" s="11">
        <v>169</v>
      </c>
      <c r="D4" s="11">
        <v>164</v>
      </c>
      <c r="E4" s="11">
        <v>23</v>
      </c>
      <c r="F4" s="11">
        <v>39</v>
      </c>
      <c r="G4" s="13">
        <f t="shared" si="0"/>
        <v>0.13609467455621302</v>
      </c>
      <c r="H4" s="13">
        <f t="shared" si="1"/>
        <v>0.23780487804878048</v>
      </c>
      <c r="I4" s="11">
        <v>4</v>
      </c>
      <c r="J4" s="11">
        <v>6</v>
      </c>
      <c r="K4" s="11">
        <v>16</v>
      </c>
      <c r="L4" s="11">
        <v>46</v>
      </c>
      <c r="M4" s="11">
        <v>62</v>
      </c>
      <c r="N4" s="11">
        <f t="shared" si="2"/>
        <v>89</v>
      </c>
      <c r="O4" s="13">
        <f t="shared" si="3"/>
        <v>0.52662721893491127</v>
      </c>
      <c r="P4" s="28">
        <f t="shared" si="4"/>
        <v>107</v>
      </c>
      <c r="Q4" s="13">
        <f t="shared" si="5"/>
        <v>0.65243902439024393</v>
      </c>
      <c r="R4" s="11">
        <v>49</v>
      </c>
      <c r="S4" s="13">
        <f t="shared" si="6"/>
        <v>0.28994082840236685</v>
      </c>
      <c r="T4" s="28">
        <v>57</v>
      </c>
      <c r="U4" s="13">
        <f t="shared" si="7"/>
        <v>0.34756097560975607</v>
      </c>
      <c r="V4" s="11">
        <v>3</v>
      </c>
      <c r="W4" s="11">
        <f t="shared" si="8"/>
        <v>28</v>
      </c>
    </row>
    <row r="5" spans="1:23" x14ac:dyDescent="0.2">
      <c r="A5" s="23" t="s">
        <v>285</v>
      </c>
      <c r="B5" s="11">
        <v>96</v>
      </c>
      <c r="C5" s="11">
        <v>61</v>
      </c>
      <c r="D5" s="11">
        <v>61</v>
      </c>
      <c r="E5" s="11">
        <v>30</v>
      </c>
      <c r="F5" s="11">
        <v>39</v>
      </c>
      <c r="G5" s="13">
        <f t="shared" si="0"/>
        <v>0.49180327868852458</v>
      </c>
      <c r="H5" s="13">
        <f t="shared" si="1"/>
        <v>0.63934426229508201</v>
      </c>
      <c r="I5" s="11">
        <v>5</v>
      </c>
      <c r="J5" s="11">
        <v>5</v>
      </c>
      <c r="K5" s="11">
        <v>9</v>
      </c>
      <c r="L5" s="11">
        <v>4</v>
      </c>
      <c r="M5" s="11">
        <v>12</v>
      </c>
      <c r="N5" s="11">
        <f t="shared" si="2"/>
        <v>48</v>
      </c>
      <c r="O5" s="13">
        <f t="shared" si="3"/>
        <v>0.78688524590163933</v>
      </c>
      <c r="P5" s="28">
        <f t="shared" si="4"/>
        <v>56</v>
      </c>
      <c r="Q5" s="13">
        <f t="shared" si="5"/>
        <v>0.91803278688524592</v>
      </c>
      <c r="R5" s="11">
        <v>4</v>
      </c>
      <c r="S5" s="13">
        <f t="shared" si="6"/>
        <v>6.5573770491803282E-2</v>
      </c>
      <c r="T5" s="28">
        <v>5</v>
      </c>
      <c r="U5" s="13">
        <f t="shared" si="7"/>
        <v>8.1967213114754092E-2</v>
      </c>
      <c r="V5" s="11">
        <v>0</v>
      </c>
      <c r="W5" s="11">
        <f t="shared" si="8"/>
        <v>9</v>
      </c>
    </row>
    <row r="6" spans="1:23" x14ac:dyDescent="0.2">
      <c r="A6" s="23" t="s">
        <v>286</v>
      </c>
      <c r="B6" s="11">
        <v>195</v>
      </c>
      <c r="C6" s="11">
        <v>125</v>
      </c>
      <c r="D6" s="11">
        <v>124</v>
      </c>
      <c r="E6" s="11">
        <v>31</v>
      </c>
      <c r="F6" s="11">
        <v>38</v>
      </c>
      <c r="G6" s="13">
        <f t="shared" si="0"/>
        <v>0.248</v>
      </c>
      <c r="H6" s="13">
        <f t="shared" si="1"/>
        <v>0.30645161290322581</v>
      </c>
      <c r="I6" s="11">
        <v>1</v>
      </c>
      <c r="J6" s="11">
        <v>7</v>
      </c>
      <c r="K6" s="11">
        <v>12</v>
      </c>
      <c r="L6" s="11">
        <v>20</v>
      </c>
      <c r="M6" s="11">
        <v>27</v>
      </c>
      <c r="N6" s="11">
        <f t="shared" si="2"/>
        <v>64</v>
      </c>
      <c r="O6" s="13">
        <f t="shared" si="3"/>
        <v>0.51200000000000001</v>
      </c>
      <c r="P6" s="28">
        <f t="shared" si="4"/>
        <v>72</v>
      </c>
      <c r="Q6" s="13">
        <f t="shared" si="5"/>
        <v>0.58064516129032262</v>
      </c>
      <c r="R6" s="11">
        <v>45</v>
      </c>
      <c r="S6" s="13">
        <f t="shared" si="6"/>
        <v>0.36</v>
      </c>
      <c r="T6" s="28">
        <v>52</v>
      </c>
      <c r="U6" s="13">
        <f t="shared" si="7"/>
        <v>0.41935483870967744</v>
      </c>
      <c r="V6" s="11">
        <v>4</v>
      </c>
      <c r="W6" s="11">
        <f t="shared" si="8"/>
        <v>12</v>
      </c>
    </row>
    <row r="7" spans="1:23" x14ac:dyDescent="0.2">
      <c r="A7" s="23" t="s">
        <v>287</v>
      </c>
      <c r="B7" s="11">
        <v>89</v>
      </c>
      <c r="C7" s="11">
        <v>52</v>
      </c>
      <c r="D7" s="11">
        <v>52</v>
      </c>
      <c r="E7" s="11">
        <v>4</v>
      </c>
      <c r="F7" s="11">
        <v>15</v>
      </c>
      <c r="G7" s="13">
        <f t="shared" si="0"/>
        <v>7.6923076923076927E-2</v>
      </c>
      <c r="H7" s="13">
        <f t="shared" si="1"/>
        <v>0.28846153846153844</v>
      </c>
      <c r="I7" s="11">
        <v>6</v>
      </c>
      <c r="J7" s="11">
        <v>9</v>
      </c>
      <c r="K7" s="11">
        <v>9</v>
      </c>
      <c r="L7" s="11">
        <v>7</v>
      </c>
      <c r="M7" s="11">
        <v>14</v>
      </c>
      <c r="N7" s="11">
        <f t="shared" si="2"/>
        <v>26</v>
      </c>
      <c r="O7" s="13">
        <f t="shared" si="3"/>
        <v>0.5</v>
      </c>
      <c r="P7" s="28">
        <f t="shared" si="4"/>
        <v>38</v>
      </c>
      <c r="Q7" s="13">
        <f t="shared" si="5"/>
        <v>0.73076923076923073</v>
      </c>
      <c r="R7" s="11">
        <v>9</v>
      </c>
      <c r="S7" s="13">
        <f t="shared" si="6"/>
        <v>0.17307692307692307</v>
      </c>
      <c r="T7" s="28">
        <v>14</v>
      </c>
      <c r="U7" s="13">
        <f t="shared" si="7"/>
        <v>0.26923076923076922</v>
      </c>
      <c r="V7" s="11">
        <v>1</v>
      </c>
      <c r="W7" s="11">
        <f t="shared" si="8"/>
        <v>16</v>
      </c>
    </row>
    <row r="8" spans="1:23" x14ac:dyDescent="0.2">
      <c r="A8" s="23" t="s">
        <v>288</v>
      </c>
      <c r="B8" s="11">
        <v>94</v>
      </c>
      <c r="C8" s="11">
        <v>67</v>
      </c>
      <c r="D8" s="11">
        <v>71</v>
      </c>
      <c r="E8" s="11">
        <v>48</v>
      </c>
      <c r="F8" s="11">
        <v>50</v>
      </c>
      <c r="G8" s="13">
        <f t="shared" si="0"/>
        <v>0.71641791044776115</v>
      </c>
      <c r="H8" s="13">
        <f t="shared" si="1"/>
        <v>0.70422535211267601</v>
      </c>
      <c r="I8" s="11">
        <v>7</v>
      </c>
      <c r="J8" s="11">
        <v>10</v>
      </c>
      <c r="K8" s="11">
        <v>0</v>
      </c>
      <c r="L8" s="11">
        <v>3</v>
      </c>
      <c r="M8" s="11">
        <v>1</v>
      </c>
      <c r="N8" s="11">
        <f t="shared" si="2"/>
        <v>58</v>
      </c>
      <c r="O8" s="13">
        <f t="shared" si="3"/>
        <v>0.86567164179104472</v>
      </c>
      <c r="P8" s="28">
        <f t="shared" si="4"/>
        <v>61</v>
      </c>
      <c r="Q8" s="13">
        <f t="shared" si="5"/>
        <v>0.85915492957746475</v>
      </c>
      <c r="R8" s="11">
        <v>6</v>
      </c>
      <c r="S8" s="13">
        <f t="shared" si="6"/>
        <v>8.9552238805970144E-2</v>
      </c>
      <c r="T8" s="28">
        <v>10</v>
      </c>
      <c r="U8" s="13">
        <f t="shared" si="7"/>
        <v>0.14084507042253522</v>
      </c>
      <c r="V8" s="11">
        <v>0</v>
      </c>
      <c r="W8" s="11">
        <f t="shared" si="8"/>
        <v>3</v>
      </c>
    </row>
    <row r="9" spans="1:23" x14ac:dyDescent="0.2">
      <c r="A9" s="23" t="s">
        <v>289</v>
      </c>
      <c r="B9" s="11">
        <v>1539</v>
      </c>
      <c r="C9" s="11">
        <v>812</v>
      </c>
      <c r="D9" s="11">
        <v>866</v>
      </c>
      <c r="E9" s="11">
        <v>406</v>
      </c>
      <c r="F9" s="11">
        <v>517</v>
      </c>
      <c r="G9" s="13">
        <f t="shared" si="0"/>
        <v>0.5</v>
      </c>
      <c r="H9" s="13">
        <f t="shared" si="1"/>
        <v>0.59699769053117779</v>
      </c>
      <c r="I9" s="11">
        <v>27</v>
      </c>
      <c r="J9" s="11">
        <v>68</v>
      </c>
      <c r="K9" s="11">
        <v>42</v>
      </c>
      <c r="L9" s="11">
        <v>107</v>
      </c>
      <c r="M9" s="11">
        <v>113</v>
      </c>
      <c r="N9" s="11">
        <f t="shared" si="2"/>
        <v>582</v>
      </c>
      <c r="O9" s="13">
        <f t="shared" si="3"/>
        <v>0.71674876847290636</v>
      </c>
      <c r="P9" s="28">
        <f t="shared" si="4"/>
        <v>698</v>
      </c>
      <c r="Q9" s="13">
        <f t="shared" si="5"/>
        <v>0.8060046189376443</v>
      </c>
      <c r="R9" s="11">
        <v>95</v>
      </c>
      <c r="S9" s="13">
        <f t="shared" si="6"/>
        <v>0.11699507389162561</v>
      </c>
      <c r="T9" s="28">
        <v>168</v>
      </c>
      <c r="U9" s="13">
        <f t="shared" si="7"/>
        <v>0.19399538106235567</v>
      </c>
      <c r="V9" s="11">
        <v>35</v>
      </c>
      <c r="W9" s="11">
        <f t="shared" si="8"/>
        <v>100</v>
      </c>
    </row>
    <row r="10" spans="1:23" x14ac:dyDescent="0.2">
      <c r="A10" s="23" t="s">
        <v>290</v>
      </c>
      <c r="B10" s="11">
        <v>53</v>
      </c>
      <c r="C10" s="11">
        <v>36</v>
      </c>
      <c r="D10" s="11">
        <v>39</v>
      </c>
      <c r="E10" s="11">
        <v>19</v>
      </c>
      <c r="F10" s="11">
        <v>24</v>
      </c>
      <c r="G10" s="13">
        <f t="shared" si="0"/>
        <v>0.52777777777777779</v>
      </c>
      <c r="H10" s="13">
        <f t="shared" si="1"/>
        <v>0.61538461538461542</v>
      </c>
      <c r="I10" s="11">
        <v>5</v>
      </c>
      <c r="J10" s="11">
        <v>9</v>
      </c>
      <c r="K10" s="11">
        <v>5</v>
      </c>
      <c r="L10" s="11">
        <v>0</v>
      </c>
      <c r="M10" s="11">
        <v>1</v>
      </c>
      <c r="N10" s="11">
        <f t="shared" si="2"/>
        <v>29</v>
      </c>
      <c r="O10" s="13">
        <f t="shared" si="3"/>
        <v>0.80555555555555558</v>
      </c>
      <c r="P10" s="28">
        <f t="shared" si="4"/>
        <v>34</v>
      </c>
      <c r="Q10" s="13">
        <f t="shared" si="5"/>
        <v>0.87179487179487181</v>
      </c>
      <c r="R10" s="11">
        <v>2</v>
      </c>
      <c r="S10" s="13">
        <f t="shared" si="6"/>
        <v>5.5555555555555552E-2</v>
      </c>
      <c r="T10" s="28">
        <v>5</v>
      </c>
      <c r="U10" s="13">
        <f t="shared" si="7"/>
        <v>0.12820512820512819</v>
      </c>
      <c r="V10" s="11">
        <v>2</v>
      </c>
      <c r="W10" s="11">
        <f t="shared" si="8"/>
        <v>3</v>
      </c>
    </row>
    <row r="11" spans="1:23" x14ac:dyDescent="0.2">
      <c r="A11" s="23" t="s">
        <v>291</v>
      </c>
      <c r="B11" s="11">
        <v>249</v>
      </c>
      <c r="C11" s="11">
        <v>105</v>
      </c>
      <c r="D11" s="11">
        <v>118</v>
      </c>
      <c r="E11" s="11">
        <v>20</v>
      </c>
      <c r="F11" s="11">
        <v>54</v>
      </c>
      <c r="G11" s="13">
        <f t="shared" si="0"/>
        <v>0.19047619047619047</v>
      </c>
      <c r="H11" s="13">
        <f t="shared" si="1"/>
        <v>0.4576271186440678</v>
      </c>
      <c r="I11" s="11">
        <v>35</v>
      </c>
      <c r="J11" s="11">
        <v>31</v>
      </c>
      <c r="K11" s="11">
        <v>5</v>
      </c>
      <c r="L11" s="11">
        <v>2</v>
      </c>
      <c r="M11" s="11">
        <v>9</v>
      </c>
      <c r="N11" s="11">
        <f t="shared" si="2"/>
        <v>62</v>
      </c>
      <c r="O11" s="13">
        <f t="shared" si="3"/>
        <v>0.59047619047619049</v>
      </c>
      <c r="P11" s="28">
        <f t="shared" si="4"/>
        <v>94</v>
      </c>
      <c r="Q11" s="13">
        <f t="shared" si="5"/>
        <v>0.79661016949152541</v>
      </c>
      <c r="R11" s="11">
        <v>16</v>
      </c>
      <c r="S11" s="13">
        <f t="shared" si="6"/>
        <v>0.15238095238095239</v>
      </c>
      <c r="T11" s="28">
        <v>24</v>
      </c>
      <c r="U11" s="13">
        <f t="shared" si="7"/>
        <v>0.20338983050847459</v>
      </c>
      <c r="V11" s="11">
        <v>10</v>
      </c>
      <c r="W11" s="11">
        <f t="shared" si="8"/>
        <v>17</v>
      </c>
    </row>
    <row r="12" spans="1:23" x14ac:dyDescent="0.2">
      <c r="A12" s="23" t="s">
        <v>292</v>
      </c>
      <c r="B12" s="11">
        <v>176</v>
      </c>
      <c r="C12" s="11">
        <v>94</v>
      </c>
      <c r="D12" s="11">
        <v>101</v>
      </c>
      <c r="E12" s="11">
        <v>28</v>
      </c>
      <c r="F12" s="11">
        <v>42</v>
      </c>
      <c r="G12" s="13">
        <f t="shared" si="0"/>
        <v>0.2978723404255319</v>
      </c>
      <c r="H12" s="13">
        <f t="shared" si="1"/>
        <v>0.41584158415841582</v>
      </c>
      <c r="I12" s="11">
        <v>19</v>
      </c>
      <c r="J12" s="11">
        <v>29</v>
      </c>
      <c r="K12" s="11">
        <v>22</v>
      </c>
      <c r="L12" s="11">
        <v>7</v>
      </c>
      <c r="M12" s="11">
        <v>13</v>
      </c>
      <c r="N12" s="11">
        <f t="shared" si="2"/>
        <v>76</v>
      </c>
      <c r="O12" s="13">
        <f t="shared" si="3"/>
        <v>0.80851063829787229</v>
      </c>
      <c r="P12" s="28">
        <f t="shared" si="4"/>
        <v>84</v>
      </c>
      <c r="Q12" s="13">
        <f t="shared" si="5"/>
        <v>0.83168316831683164</v>
      </c>
      <c r="R12" s="11">
        <v>9</v>
      </c>
      <c r="S12" s="13">
        <f t="shared" si="6"/>
        <v>9.5744680851063829E-2</v>
      </c>
      <c r="T12" s="28">
        <v>17</v>
      </c>
      <c r="U12" s="13">
        <f t="shared" si="7"/>
        <v>0.16831683168316833</v>
      </c>
      <c r="V12" s="11">
        <v>2</v>
      </c>
      <c r="W12" s="11">
        <f t="shared" si="8"/>
        <v>7</v>
      </c>
    </row>
    <row r="13" spans="1:23" x14ac:dyDescent="0.2">
      <c r="A13" s="23" t="s">
        <v>293</v>
      </c>
      <c r="B13" s="11">
        <v>190</v>
      </c>
      <c r="C13" s="11">
        <v>99</v>
      </c>
      <c r="D13" s="11">
        <v>99</v>
      </c>
      <c r="E13" s="11">
        <v>28</v>
      </c>
      <c r="F13" s="11">
        <v>43</v>
      </c>
      <c r="G13" s="13">
        <f t="shared" si="0"/>
        <v>0.28282828282828282</v>
      </c>
      <c r="H13" s="13">
        <f t="shared" si="1"/>
        <v>0.43434343434343436</v>
      </c>
      <c r="I13" s="11">
        <v>13</v>
      </c>
      <c r="J13" s="11">
        <v>14</v>
      </c>
      <c r="K13" s="11">
        <v>7</v>
      </c>
      <c r="L13" s="11">
        <v>16</v>
      </c>
      <c r="M13" s="11">
        <v>15</v>
      </c>
      <c r="N13" s="11">
        <f t="shared" si="2"/>
        <v>64</v>
      </c>
      <c r="O13" s="13">
        <f t="shared" si="3"/>
        <v>0.64646464646464652</v>
      </c>
      <c r="P13" s="28">
        <f t="shared" si="4"/>
        <v>72</v>
      </c>
      <c r="Q13" s="13">
        <f t="shared" si="5"/>
        <v>0.72727272727272729</v>
      </c>
      <c r="R13" s="11">
        <v>25</v>
      </c>
      <c r="S13" s="13">
        <f t="shared" si="6"/>
        <v>0.25252525252525254</v>
      </c>
      <c r="T13" s="28">
        <v>27</v>
      </c>
      <c r="U13" s="13">
        <f t="shared" si="7"/>
        <v>0.27272727272727271</v>
      </c>
      <c r="V13" s="11">
        <v>2</v>
      </c>
      <c r="W13" s="11">
        <f t="shared" si="8"/>
        <v>8</v>
      </c>
    </row>
    <row r="14" spans="1:23" x14ac:dyDescent="0.2">
      <c r="A14" s="23" t="s">
        <v>294</v>
      </c>
      <c r="B14" s="11">
        <v>62</v>
      </c>
      <c r="C14" s="11">
        <v>46</v>
      </c>
      <c r="D14" s="11">
        <v>43</v>
      </c>
      <c r="E14" s="11">
        <v>21</v>
      </c>
      <c r="F14" s="11">
        <v>18</v>
      </c>
      <c r="G14" s="13">
        <f t="shared" si="0"/>
        <v>0.45652173913043476</v>
      </c>
      <c r="H14" s="13">
        <f t="shared" si="1"/>
        <v>0.41860465116279072</v>
      </c>
      <c r="I14" s="11">
        <v>3</v>
      </c>
      <c r="J14" s="11">
        <v>5</v>
      </c>
      <c r="K14" s="11">
        <v>2</v>
      </c>
      <c r="L14" s="11">
        <v>3</v>
      </c>
      <c r="M14" s="11">
        <v>3</v>
      </c>
      <c r="N14" s="11">
        <f t="shared" si="2"/>
        <v>29</v>
      </c>
      <c r="O14" s="13">
        <f t="shared" si="3"/>
        <v>0.63043478260869568</v>
      </c>
      <c r="P14" s="28">
        <f t="shared" si="4"/>
        <v>26</v>
      </c>
      <c r="Q14" s="13">
        <f t="shared" si="5"/>
        <v>0.60465116279069764</v>
      </c>
      <c r="R14" s="11">
        <v>14</v>
      </c>
      <c r="S14" s="13">
        <f t="shared" si="6"/>
        <v>0.30434782608695654</v>
      </c>
      <c r="T14" s="28">
        <v>17</v>
      </c>
      <c r="U14" s="13">
        <f t="shared" si="7"/>
        <v>0.39534883720930231</v>
      </c>
      <c r="V14" s="11">
        <v>0</v>
      </c>
      <c r="W14" s="11">
        <f t="shared" si="8"/>
        <v>3</v>
      </c>
    </row>
    <row r="15" spans="1:23" x14ac:dyDescent="0.2">
      <c r="A15" s="23" t="s">
        <v>295</v>
      </c>
      <c r="B15" s="11">
        <v>188</v>
      </c>
      <c r="C15" s="11">
        <v>110</v>
      </c>
      <c r="D15" s="11">
        <v>124</v>
      </c>
      <c r="E15" s="11">
        <v>19</v>
      </c>
      <c r="F15" s="11">
        <v>26</v>
      </c>
      <c r="G15" s="13">
        <f t="shared" si="0"/>
        <v>0.17272727272727273</v>
      </c>
      <c r="H15" s="13">
        <f t="shared" si="1"/>
        <v>0.20967741935483872</v>
      </c>
      <c r="I15" s="11">
        <v>20</v>
      </c>
      <c r="J15" s="11">
        <v>24</v>
      </c>
      <c r="K15" s="11">
        <v>5</v>
      </c>
      <c r="L15" s="11">
        <v>14</v>
      </c>
      <c r="M15" s="11">
        <v>23</v>
      </c>
      <c r="N15" s="11">
        <f t="shared" si="2"/>
        <v>58</v>
      </c>
      <c r="O15" s="13">
        <f t="shared" si="3"/>
        <v>0.52727272727272723</v>
      </c>
      <c r="P15" s="28">
        <f t="shared" si="4"/>
        <v>73</v>
      </c>
      <c r="Q15" s="13">
        <f t="shared" si="5"/>
        <v>0.58870967741935487</v>
      </c>
      <c r="R15" s="11">
        <v>31</v>
      </c>
      <c r="S15" s="13">
        <f t="shared" si="6"/>
        <v>0.2818181818181818</v>
      </c>
      <c r="T15" s="28">
        <v>51</v>
      </c>
      <c r="U15" s="13">
        <f t="shared" si="7"/>
        <v>0.41129032258064518</v>
      </c>
      <c r="V15" s="11">
        <v>8</v>
      </c>
      <c r="W15" s="11">
        <f t="shared" si="8"/>
        <v>13</v>
      </c>
    </row>
    <row r="16" spans="1:23" x14ac:dyDescent="0.2">
      <c r="A16" s="23" t="s">
        <v>296</v>
      </c>
      <c r="B16" s="11">
        <v>2522</v>
      </c>
      <c r="C16" s="11">
        <v>1728</v>
      </c>
      <c r="D16" s="11">
        <v>1730</v>
      </c>
      <c r="E16" s="11">
        <v>450</v>
      </c>
      <c r="F16" s="11">
        <v>595</v>
      </c>
      <c r="G16" s="13">
        <f t="shared" si="0"/>
        <v>0.26041666666666669</v>
      </c>
      <c r="H16" s="13">
        <f t="shared" si="1"/>
        <v>0.34393063583815031</v>
      </c>
      <c r="I16" s="11">
        <v>87</v>
      </c>
      <c r="J16" s="11">
        <v>141</v>
      </c>
      <c r="K16" s="11">
        <v>75</v>
      </c>
      <c r="L16" s="11">
        <v>437</v>
      </c>
      <c r="M16" s="11">
        <v>423</v>
      </c>
      <c r="N16" s="11">
        <f t="shared" si="2"/>
        <v>1049</v>
      </c>
      <c r="O16" s="13">
        <f t="shared" si="3"/>
        <v>0.60706018518518523</v>
      </c>
      <c r="P16" s="28">
        <f t="shared" si="4"/>
        <v>1159</v>
      </c>
      <c r="Q16" s="13">
        <f t="shared" si="5"/>
        <v>0.66994219653179188</v>
      </c>
      <c r="R16" s="11">
        <v>473</v>
      </c>
      <c r="S16" s="13">
        <f t="shared" si="6"/>
        <v>0.27372685185185186</v>
      </c>
      <c r="T16" s="28">
        <v>571</v>
      </c>
      <c r="U16" s="13">
        <f t="shared" si="7"/>
        <v>0.33005780346820807</v>
      </c>
      <c r="V16" s="11">
        <v>36</v>
      </c>
      <c r="W16" s="11">
        <f t="shared" si="8"/>
        <v>170</v>
      </c>
    </row>
    <row r="17" spans="1:23" x14ac:dyDescent="0.2">
      <c r="A17" s="23" t="s">
        <v>297</v>
      </c>
      <c r="B17" s="11">
        <v>370</v>
      </c>
      <c r="C17" s="11">
        <v>245</v>
      </c>
      <c r="D17" s="11">
        <v>240</v>
      </c>
      <c r="E17" s="11">
        <v>168</v>
      </c>
      <c r="F17" s="11">
        <v>190</v>
      </c>
      <c r="G17" s="13">
        <f t="shared" si="0"/>
        <v>0.68571428571428572</v>
      </c>
      <c r="H17" s="13">
        <f t="shared" si="1"/>
        <v>0.79166666666666663</v>
      </c>
      <c r="I17" s="11">
        <v>6</v>
      </c>
      <c r="J17" s="11">
        <v>9</v>
      </c>
      <c r="K17" s="11">
        <v>12</v>
      </c>
      <c r="L17" s="11">
        <v>10</v>
      </c>
      <c r="M17" s="11">
        <v>14</v>
      </c>
      <c r="N17" s="11">
        <f t="shared" si="2"/>
        <v>196</v>
      </c>
      <c r="O17" s="13">
        <f t="shared" si="3"/>
        <v>0.8</v>
      </c>
      <c r="P17" s="28">
        <f t="shared" si="4"/>
        <v>213</v>
      </c>
      <c r="Q17" s="13">
        <f t="shared" si="5"/>
        <v>0.88749999999999996</v>
      </c>
      <c r="R17" s="11">
        <v>19</v>
      </c>
      <c r="S17" s="13">
        <f t="shared" si="6"/>
        <v>7.7551020408163265E-2</v>
      </c>
      <c r="T17" s="28">
        <v>27</v>
      </c>
      <c r="U17" s="13">
        <f t="shared" si="7"/>
        <v>0.1125</v>
      </c>
      <c r="V17" s="11">
        <v>18</v>
      </c>
      <c r="W17" s="11">
        <f t="shared" si="8"/>
        <v>12</v>
      </c>
    </row>
    <row r="18" spans="1:23" x14ac:dyDescent="0.2">
      <c r="A18" s="23" t="s">
        <v>298</v>
      </c>
      <c r="B18" s="11">
        <v>342</v>
      </c>
      <c r="C18" s="11">
        <v>197</v>
      </c>
      <c r="D18" s="11">
        <v>187</v>
      </c>
      <c r="E18" s="11">
        <v>49</v>
      </c>
      <c r="F18" s="11">
        <v>68</v>
      </c>
      <c r="G18" s="13">
        <f t="shared" si="0"/>
        <v>0.24873096446700507</v>
      </c>
      <c r="H18" s="13">
        <f t="shared" si="1"/>
        <v>0.36363636363636365</v>
      </c>
      <c r="I18" s="11">
        <v>8</v>
      </c>
      <c r="J18" s="11">
        <v>21</v>
      </c>
      <c r="K18" s="11">
        <v>24</v>
      </c>
      <c r="L18" s="11">
        <v>18</v>
      </c>
      <c r="M18" s="11">
        <v>19</v>
      </c>
      <c r="N18" s="11">
        <f t="shared" si="2"/>
        <v>99</v>
      </c>
      <c r="O18" s="13">
        <f t="shared" si="3"/>
        <v>0.5025380710659898</v>
      </c>
      <c r="P18" s="28">
        <f t="shared" si="4"/>
        <v>108</v>
      </c>
      <c r="Q18" s="13">
        <f t="shared" si="5"/>
        <v>0.57754010695187163</v>
      </c>
      <c r="R18" s="11">
        <v>72</v>
      </c>
      <c r="S18" s="13">
        <f t="shared" si="6"/>
        <v>0.36548223350253806</v>
      </c>
      <c r="T18" s="28">
        <v>79</v>
      </c>
      <c r="U18" s="13">
        <f t="shared" si="7"/>
        <v>0.42245989304812837</v>
      </c>
      <c r="V18" s="11">
        <v>5</v>
      </c>
      <c r="W18" s="11">
        <f t="shared" si="8"/>
        <v>21</v>
      </c>
    </row>
    <row r="19" spans="1:23" x14ac:dyDescent="0.2">
      <c r="A19" s="23" t="s">
        <v>299</v>
      </c>
      <c r="B19" s="11">
        <v>445</v>
      </c>
      <c r="C19" s="11">
        <v>295</v>
      </c>
      <c r="D19" s="11">
        <v>313</v>
      </c>
      <c r="E19" s="11">
        <v>58</v>
      </c>
      <c r="F19" s="11">
        <v>108</v>
      </c>
      <c r="G19" s="13">
        <f t="shared" si="0"/>
        <v>0.19661016949152543</v>
      </c>
      <c r="H19" s="13">
        <f t="shared" si="1"/>
        <v>0.34504792332268369</v>
      </c>
      <c r="I19" s="11">
        <v>99</v>
      </c>
      <c r="J19" s="11">
        <v>93</v>
      </c>
      <c r="K19" s="11">
        <v>4</v>
      </c>
      <c r="L19" s="11">
        <v>35</v>
      </c>
      <c r="M19" s="11">
        <v>41</v>
      </c>
      <c r="N19" s="11">
        <f t="shared" si="2"/>
        <v>196</v>
      </c>
      <c r="O19" s="13">
        <f t="shared" si="3"/>
        <v>0.66440677966101691</v>
      </c>
      <c r="P19" s="28">
        <f t="shared" si="4"/>
        <v>242</v>
      </c>
      <c r="Q19" s="13">
        <f t="shared" si="5"/>
        <v>0.77316293929712465</v>
      </c>
      <c r="R19" s="11">
        <v>56</v>
      </c>
      <c r="S19" s="13">
        <f t="shared" si="6"/>
        <v>0.18983050847457628</v>
      </c>
      <c r="T19" s="28">
        <v>71</v>
      </c>
      <c r="U19" s="13">
        <f t="shared" si="7"/>
        <v>0.2268370607028754</v>
      </c>
      <c r="V19" s="11">
        <v>4</v>
      </c>
      <c r="W19" s="11">
        <f t="shared" si="8"/>
        <v>39</v>
      </c>
    </row>
    <row r="20" spans="1:23" x14ac:dyDescent="0.2">
      <c r="A20" s="23" t="s">
        <v>300</v>
      </c>
      <c r="B20" s="11">
        <v>65</v>
      </c>
      <c r="C20" s="11">
        <v>42</v>
      </c>
      <c r="D20" s="11">
        <v>36</v>
      </c>
      <c r="E20" s="11">
        <v>6</v>
      </c>
      <c r="F20" s="11">
        <v>8</v>
      </c>
      <c r="G20" s="13">
        <f t="shared" si="0"/>
        <v>0.14285714285714285</v>
      </c>
      <c r="H20" s="13">
        <f t="shared" si="1"/>
        <v>0.22222222222222221</v>
      </c>
      <c r="I20" s="11">
        <v>1</v>
      </c>
      <c r="J20" s="11">
        <v>4</v>
      </c>
      <c r="K20" s="11">
        <v>0</v>
      </c>
      <c r="L20" s="11">
        <v>0</v>
      </c>
      <c r="M20" s="11">
        <v>2</v>
      </c>
      <c r="N20" s="11">
        <f t="shared" si="2"/>
        <v>7</v>
      </c>
      <c r="O20" s="13">
        <f t="shared" si="3"/>
        <v>0.16666666666666666</v>
      </c>
      <c r="P20" s="28">
        <f t="shared" si="4"/>
        <v>14</v>
      </c>
      <c r="Q20" s="13">
        <f t="shared" si="5"/>
        <v>0.3888888888888889</v>
      </c>
      <c r="R20" s="11">
        <v>3</v>
      </c>
      <c r="S20" s="13">
        <f t="shared" si="6"/>
        <v>7.1428571428571425E-2</v>
      </c>
      <c r="T20" s="28">
        <v>22</v>
      </c>
      <c r="U20" s="13">
        <f t="shared" si="7"/>
        <v>0.61111111111111116</v>
      </c>
      <c r="V20" s="11">
        <v>2</v>
      </c>
      <c r="W20" s="11">
        <f t="shared" si="8"/>
        <v>30</v>
      </c>
    </row>
    <row r="21" spans="1:23" x14ac:dyDescent="0.2">
      <c r="A21" s="23" t="s">
        <v>406</v>
      </c>
      <c r="B21" s="11">
        <v>443</v>
      </c>
      <c r="C21" s="11">
        <v>222</v>
      </c>
      <c r="D21" s="11">
        <v>235</v>
      </c>
      <c r="E21" s="11">
        <v>92</v>
      </c>
      <c r="F21" s="11">
        <v>127</v>
      </c>
      <c r="G21" s="13">
        <f t="shared" si="0"/>
        <v>0.4144144144144144</v>
      </c>
      <c r="H21" s="13">
        <f t="shared" si="1"/>
        <v>0.54042553191489362</v>
      </c>
      <c r="I21" s="11">
        <v>10</v>
      </c>
      <c r="J21" s="11">
        <v>16</v>
      </c>
      <c r="K21" s="11">
        <v>10</v>
      </c>
      <c r="L21" s="11">
        <v>25</v>
      </c>
      <c r="M21" s="11">
        <v>26</v>
      </c>
      <c r="N21" s="11">
        <f t="shared" si="2"/>
        <v>137</v>
      </c>
      <c r="O21" s="13">
        <f t="shared" si="3"/>
        <v>0.61711711711711714</v>
      </c>
      <c r="P21" s="28">
        <f t="shared" si="4"/>
        <v>169</v>
      </c>
      <c r="Q21" s="13">
        <f t="shared" si="5"/>
        <v>0.7191489361702128</v>
      </c>
      <c r="R21" s="11">
        <v>38</v>
      </c>
      <c r="S21" s="13">
        <f t="shared" si="6"/>
        <v>0.17117117117117117</v>
      </c>
      <c r="T21" s="28">
        <v>66</v>
      </c>
      <c r="U21" s="13">
        <f t="shared" si="7"/>
        <v>0.28085106382978725</v>
      </c>
      <c r="V21" s="11">
        <v>5</v>
      </c>
      <c r="W21" s="11">
        <f t="shared" si="8"/>
        <v>42</v>
      </c>
    </row>
    <row r="22" spans="1:23" x14ac:dyDescent="0.2">
      <c r="A22" s="23" t="s">
        <v>407</v>
      </c>
      <c r="B22" s="11">
        <v>27</v>
      </c>
      <c r="C22" s="11">
        <v>19</v>
      </c>
      <c r="D22" s="11">
        <v>16</v>
      </c>
      <c r="E22" s="11">
        <v>12</v>
      </c>
      <c r="F22" s="11">
        <v>11</v>
      </c>
      <c r="G22" s="13">
        <f t="shared" si="0"/>
        <v>0.63157894736842102</v>
      </c>
      <c r="H22" s="13">
        <f t="shared" si="1"/>
        <v>0.6875</v>
      </c>
      <c r="I22" s="11">
        <v>1</v>
      </c>
      <c r="J22" s="11">
        <v>2</v>
      </c>
      <c r="K22" s="11">
        <v>4</v>
      </c>
      <c r="L22" s="11">
        <v>0</v>
      </c>
      <c r="M22" s="11">
        <v>2</v>
      </c>
      <c r="N22" s="11">
        <f t="shared" si="2"/>
        <v>17</v>
      </c>
      <c r="O22" s="13">
        <f t="shared" si="3"/>
        <v>0.89473684210526316</v>
      </c>
      <c r="P22" s="28">
        <f t="shared" si="4"/>
        <v>15</v>
      </c>
      <c r="Q22" s="13">
        <f t="shared" si="5"/>
        <v>0.9375</v>
      </c>
      <c r="R22" s="11">
        <v>1</v>
      </c>
      <c r="S22" s="13">
        <f t="shared" si="6"/>
        <v>5.2631578947368418E-2</v>
      </c>
      <c r="T22" s="28">
        <v>1</v>
      </c>
      <c r="U22" s="13">
        <f t="shared" si="7"/>
        <v>6.25E-2</v>
      </c>
      <c r="V22" s="11"/>
      <c r="W22" s="11"/>
    </row>
    <row r="23" spans="1:23" s="3" customFormat="1" x14ac:dyDescent="0.2">
      <c r="A23" s="24" t="s">
        <v>301</v>
      </c>
      <c r="B23" s="16">
        <f>SUM(B2:B22)</f>
        <v>8274</v>
      </c>
      <c r="C23" s="16">
        <f>SUM(C2:C22)</f>
        <v>5155</v>
      </c>
      <c r="D23" s="16">
        <f>SUM(D2:D22)</f>
        <v>5084</v>
      </c>
      <c r="E23" s="16">
        <f>SUM(E2:E22)</f>
        <v>1574</v>
      </c>
      <c r="F23" s="16">
        <f>SUM(F2:F22)</f>
        <v>2182</v>
      </c>
      <c r="G23" s="18">
        <f t="shared" si="0"/>
        <v>0.30533462657613969</v>
      </c>
      <c r="H23" s="18">
        <f t="shared" si="1"/>
        <v>0.42918961447678994</v>
      </c>
      <c r="I23" s="16">
        <f>SUM(I2:I22)</f>
        <v>375</v>
      </c>
      <c r="J23" s="16">
        <f>SUM(J2:J22)</f>
        <v>559</v>
      </c>
      <c r="K23" s="16">
        <f>SUM(K2:K22)</f>
        <v>335</v>
      </c>
      <c r="L23" s="16">
        <f>SUM(L2:L22)</f>
        <v>765</v>
      </c>
      <c r="M23" s="16">
        <f>SUM(M2:M22)</f>
        <v>899</v>
      </c>
      <c r="N23" s="16">
        <f t="shared" si="2"/>
        <v>3049</v>
      </c>
      <c r="O23" s="18">
        <f t="shared" si="3"/>
        <v>0.59146459747817648</v>
      </c>
      <c r="P23" s="29">
        <f t="shared" si="4"/>
        <v>3640</v>
      </c>
      <c r="Q23" s="18">
        <f t="shared" si="5"/>
        <v>0.71597167584579069</v>
      </c>
      <c r="R23" s="16">
        <f>SUM(R2:R22)</f>
        <v>1010</v>
      </c>
      <c r="S23" s="18">
        <f t="shared" si="6"/>
        <v>0.19592628516003879</v>
      </c>
      <c r="T23" s="29">
        <f>SUM(T2:T22)</f>
        <v>1444</v>
      </c>
      <c r="U23" s="18">
        <f t="shared" si="7"/>
        <v>0.28402832415420931</v>
      </c>
      <c r="V23" s="16">
        <f>SUM(V2:V21)</f>
        <v>151</v>
      </c>
      <c r="W23" s="16">
        <f t="shared" si="8"/>
        <v>945</v>
      </c>
    </row>
    <row r="24" spans="1:23" x14ac:dyDescent="0.2">
      <c r="A24" s="23" t="s">
        <v>302</v>
      </c>
      <c r="B24" s="11">
        <v>2731</v>
      </c>
      <c r="C24" s="11">
        <v>1576</v>
      </c>
      <c r="D24" s="11">
        <v>1547</v>
      </c>
      <c r="E24" s="11">
        <v>407</v>
      </c>
      <c r="F24" s="11">
        <v>607</v>
      </c>
      <c r="G24" s="13">
        <f t="shared" si="0"/>
        <v>0.25824873096446699</v>
      </c>
      <c r="H24" s="13">
        <f t="shared" si="1"/>
        <v>0.39237233354880413</v>
      </c>
      <c r="I24" s="11">
        <v>77</v>
      </c>
      <c r="J24" s="11">
        <v>137</v>
      </c>
      <c r="K24" s="11">
        <v>307</v>
      </c>
      <c r="L24" s="11">
        <v>430</v>
      </c>
      <c r="M24" s="11">
        <v>573</v>
      </c>
      <c r="N24" s="11">
        <f t="shared" si="2"/>
        <v>1221</v>
      </c>
      <c r="O24" s="13">
        <f t="shared" si="3"/>
        <v>0.77474619289340096</v>
      </c>
      <c r="P24" s="28">
        <f t="shared" si="4"/>
        <v>1317</v>
      </c>
      <c r="Q24" s="13">
        <f t="shared" si="5"/>
        <v>0.85132514544279247</v>
      </c>
      <c r="R24" s="11">
        <v>171</v>
      </c>
      <c r="S24" s="13">
        <f t="shared" si="6"/>
        <v>0.108502538071066</v>
      </c>
      <c r="T24" s="28">
        <v>230</v>
      </c>
      <c r="U24" s="13">
        <f t="shared" si="7"/>
        <v>0.1486748545572075</v>
      </c>
      <c r="V24" s="11">
        <v>36</v>
      </c>
      <c r="W24" s="11">
        <f t="shared" si="8"/>
        <v>148</v>
      </c>
    </row>
    <row r="25" spans="1:23" x14ac:dyDescent="0.2">
      <c r="A25" s="23" t="s">
        <v>303</v>
      </c>
      <c r="B25" s="11">
        <v>383</v>
      </c>
      <c r="C25" s="11">
        <v>234</v>
      </c>
      <c r="D25" s="11">
        <v>231</v>
      </c>
      <c r="E25" s="11">
        <v>31</v>
      </c>
      <c r="F25" s="11">
        <v>42</v>
      </c>
      <c r="G25" s="13">
        <f t="shared" si="0"/>
        <v>0.13247863247863248</v>
      </c>
      <c r="H25" s="13">
        <f t="shared" si="1"/>
        <v>0.18181818181818182</v>
      </c>
      <c r="I25" s="11">
        <v>96</v>
      </c>
      <c r="J25" s="11">
        <v>115</v>
      </c>
      <c r="K25" s="11">
        <v>36</v>
      </c>
      <c r="L25" s="11">
        <v>16</v>
      </c>
      <c r="M25" s="11">
        <v>34</v>
      </c>
      <c r="N25" s="11">
        <f t="shared" si="2"/>
        <v>179</v>
      </c>
      <c r="O25" s="13">
        <f t="shared" si="3"/>
        <v>0.7649572649572649</v>
      </c>
      <c r="P25" s="28">
        <f t="shared" si="4"/>
        <v>191</v>
      </c>
      <c r="Q25" s="13">
        <f t="shared" si="5"/>
        <v>0.82683982683982682</v>
      </c>
      <c r="R25" s="11">
        <v>18</v>
      </c>
      <c r="S25" s="13">
        <f t="shared" si="6"/>
        <v>7.6923076923076927E-2</v>
      </c>
      <c r="T25" s="28">
        <v>40</v>
      </c>
      <c r="U25" s="13">
        <f t="shared" si="7"/>
        <v>0.17316017316017315</v>
      </c>
      <c r="V25" s="11">
        <v>8</v>
      </c>
      <c r="W25" s="11">
        <f t="shared" si="8"/>
        <v>29</v>
      </c>
    </row>
    <row r="26" spans="1:23" x14ac:dyDescent="0.2">
      <c r="A26" s="23" t="s">
        <v>304</v>
      </c>
      <c r="B26" s="11">
        <v>119</v>
      </c>
      <c r="C26" s="11">
        <v>83</v>
      </c>
      <c r="D26" s="11">
        <v>80</v>
      </c>
      <c r="E26" s="11">
        <v>29</v>
      </c>
      <c r="F26" s="11">
        <v>44</v>
      </c>
      <c r="G26" s="13">
        <f t="shared" si="0"/>
        <v>0.3493975903614458</v>
      </c>
      <c r="H26" s="13">
        <f t="shared" si="1"/>
        <v>0.55000000000000004</v>
      </c>
      <c r="I26" s="11">
        <v>4</v>
      </c>
      <c r="J26" s="11">
        <v>5</v>
      </c>
      <c r="K26" s="11">
        <v>41</v>
      </c>
      <c r="L26" s="11">
        <v>2</v>
      </c>
      <c r="M26" s="11">
        <v>24</v>
      </c>
      <c r="N26" s="11">
        <f t="shared" si="2"/>
        <v>76</v>
      </c>
      <c r="O26" s="13">
        <f t="shared" si="3"/>
        <v>0.91566265060240959</v>
      </c>
      <c r="P26" s="28">
        <f t="shared" si="4"/>
        <v>73</v>
      </c>
      <c r="Q26" s="13">
        <f t="shared" si="5"/>
        <v>0.91249999999999998</v>
      </c>
      <c r="R26" s="11">
        <v>3</v>
      </c>
      <c r="S26" s="13">
        <f t="shared" si="6"/>
        <v>3.614457831325301E-2</v>
      </c>
      <c r="T26" s="28">
        <v>7</v>
      </c>
      <c r="U26" s="13">
        <f t="shared" si="7"/>
        <v>8.7499999999999994E-2</v>
      </c>
      <c r="V26" s="11">
        <v>1</v>
      </c>
      <c r="W26" s="11">
        <f t="shared" si="8"/>
        <v>3</v>
      </c>
    </row>
    <row r="27" spans="1:23" x14ac:dyDescent="0.2">
      <c r="A27" s="23" t="s">
        <v>305</v>
      </c>
      <c r="B27" s="11">
        <v>256</v>
      </c>
      <c r="C27" s="11">
        <v>158</v>
      </c>
      <c r="D27" s="11">
        <v>160</v>
      </c>
      <c r="E27" s="11">
        <v>44</v>
      </c>
      <c r="F27" s="11">
        <v>60</v>
      </c>
      <c r="G27" s="13">
        <f t="shared" si="0"/>
        <v>0.27848101265822783</v>
      </c>
      <c r="H27" s="13">
        <f t="shared" si="1"/>
        <v>0.375</v>
      </c>
      <c r="I27" s="11">
        <v>9</v>
      </c>
      <c r="J27" s="11">
        <v>22</v>
      </c>
      <c r="K27" s="11">
        <v>25</v>
      </c>
      <c r="L27" s="11">
        <v>24</v>
      </c>
      <c r="M27" s="11">
        <v>21</v>
      </c>
      <c r="N27" s="11">
        <f t="shared" si="2"/>
        <v>102</v>
      </c>
      <c r="O27" s="13">
        <f t="shared" si="3"/>
        <v>0.64556962025316456</v>
      </c>
      <c r="P27" s="28">
        <f t="shared" si="4"/>
        <v>103</v>
      </c>
      <c r="Q27" s="13">
        <f t="shared" si="5"/>
        <v>0.64375000000000004</v>
      </c>
      <c r="R27" s="11">
        <v>37</v>
      </c>
      <c r="S27" s="13">
        <f t="shared" si="6"/>
        <v>0.23417721518987342</v>
      </c>
      <c r="T27" s="28">
        <v>57</v>
      </c>
      <c r="U27" s="13">
        <f t="shared" si="7"/>
        <v>0.35625000000000001</v>
      </c>
      <c r="V27" s="11">
        <v>4</v>
      </c>
      <c r="W27" s="11">
        <f t="shared" si="8"/>
        <v>15</v>
      </c>
    </row>
    <row r="28" spans="1:23" x14ac:dyDescent="0.2">
      <c r="A28" s="23" t="s">
        <v>306</v>
      </c>
      <c r="B28" s="11">
        <v>458</v>
      </c>
      <c r="C28" s="11">
        <v>352</v>
      </c>
      <c r="D28" s="11">
        <v>341</v>
      </c>
      <c r="E28" s="11">
        <v>50</v>
      </c>
      <c r="F28" s="11">
        <v>95</v>
      </c>
      <c r="G28" s="13">
        <f t="shared" si="0"/>
        <v>0.14204545454545456</v>
      </c>
      <c r="H28" s="13">
        <f t="shared" si="1"/>
        <v>0.27859237536656889</v>
      </c>
      <c r="I28" s="11">
        <v>25</v>
      </c>
      <c r="J28" s="11">
        <v>35</v>
      </c>
      <c r="K28" s="11">
        <v>22</v>
      </c>
      <c r="L28" s="11">
        <v>59</v>
      </c>
      <c r="M28" s="11">
        <v>66</v>
      </c>
      <c r="N28" s="11">
        <f t="shared" si="2"/>
        <v>156</v>
      </c>
      <c r="O28" s="13">
        <f t="shared" si="3"/>
        <v>0.44318181818181818</v>
      </c>
      <c r="P28" s="28">
        <f t="shared" si="4"/>
        <v>196</v>
      </c>
      <c r="Q28" s="13">
        <f t="shared" si="5"/>
        <v>0.57478005865102644</v>
      </c>
      <c r="R28" s="11">
        <v>172</v>
      </c>
      <c r="S28" s="13">
        <f t="shared" si="6"/>
        <v>0.48863636363636365</v>
      </c>
      <c r="T28" s="28">
        <v>145</v>
      </c>
      <c r="U28" s="13">
        <f t="shared" si="7"/>
        <v>0.42521994134897362</v>
      </c>
      <c r="V28" s="11">
        <v>9</v>
      </c>
      <c r="W28" s="11">
        <f t="shared" si="8"/>
        <v>15</v>
      </c>
    </row>
    <row r="29" spans="1:23" x14ac:dyDescent="0.2">
      <c r="A29" s="23" t="s">
        <v>307</v>
      </c>
      <c r="B29" s="11">
        <v>261</v>
      </c>
      <c r="C29" s="11">
        <v>174</v>
      </c>
      <c r="D29" s="11">
        <v>185</v>
      </c>
      <c r="E29" s="11">
        <v>120</v>
      </c>
      <c r="F29" s="11">
        <v>139</v>
      </c>
      <c r="G29" s="13">
        <f t="shared" si="0"/>
        <v>0.68965517241379315</v>
      </c>
      <c r="H29" s="13">
        <f t="shared" si="1"/>
        <v>0.75135135135135134</v>
      </c>
      <c r="I29" s="11">
        <v>5</v>
      </c>
      <c r="J29" s="11">
        <v>10</v>
      </c>
      <c r="K29" s="11">
        <v>12</v>
      </c>
      <c r="L29" s="11">
        <v>28</v>
      </c>
      <c r="M29" s="11">
        <v>32</v>
      </c>
      <c r="N29" s="11">
        <f t="shared" si="2"/>
        <v>165</v>
      </c>
      <c r="O29" s="13">
        <f t="shared" si="3"/>
        <v>0.94827586206896552</v>
      </c>
      <c r="P29" s="28">
        <f t="shared" si="4"/>
        <v>181</v>
      </c>
      <c r="Q29" s="13">
        <f t="shared" si="5"/>
        <v>0.97837837837837838</v>
      </c>
      <c r="R29" s="11">
        <v>2</v>
      </c>
      <c r="S29" s="13">
        <f t="shared" si="6"/>
        <v>1.1494252873563218E-2</v>
      </c>
      <c r="T29" s="28">
        <v>4</v>
      </c>
      <c r="U29" s="13">
        <f t="shared" si="7"/>
        <v>2.1621621621621623E-2</v>
      </c>
      <c r="V29" s="11">
        <v>3</v>
      </c>
      <c r="W29" s="11">
        <f t="shared" si="8"/>
        <v>4</v>
      </c>
    </row>
    <row r="30" spans="1:23" x14ac:dyDescent="0.2">
      <c r="A30" s="23" t="s">
        <v>308</v>
      </c>
      <c r="B30" s="11">
        <v>174</v>
      </c>
      <c r="C30" s="11">
        <v>111</v>
      </c>
      <c r="D30" s="11">
        <v>123</v>
      </c>
      <c r="E30" s="11">
        <v>52</v>
      </c>
      <c r="F30" s="11">
        <v>79</v>
      </c>
      <c r="G30" s="13">
        <f t="shared" si="0"/>
        <v>0.46846846846846846</v>
      </c>
      <c r="H30" s="13">
        <f t="shared" si="1"/>
        <v>0.64227642276422769</v>
      </c>
      <c r="I30" s="11">
        <v>0</v>
      </c>
      <c r="J30" s="11">
        <v>14</v>
      </c>
      <c r="K30" s="11">
        <v>8</v>
      </c>
      <c r="L30" s="11">
        <v>10</v>
      </c>
      <c r="M30" s="11">
        <v>15</v>
      </c>
      <c r="N30" s="11">
        <f t="shared" si="2"/>
        <v>70</v>
      </c>
      <c r="O30" s="13">
        <f t="shared" si="3"/>
        <v>0.63063063063063063</v>
      </c>
      <c r="P30" s="28">
        <f t="shared" si="4"/>
        <v>108</v>
      </c>
      <c r="Q30" s="13">
        <f t="shared" si="5"/>
        <v>0.87804878048780488</v>
      </c>
      <c r="R30" s="11">
        <v>10</v>
      </c>
      <c r="S30" s="13">
        <f t="shared" si="6"/>
        <v>9.0090090090090086E-2</v>
      </c>
      <c r="T30" s="28">
        <v>15</v>
      </c>
      <c r="U30" s="13">
        <f t="shared" si="7"/>
        <v>0.12195121951219512</v>
      </c>
      <c r="V30" s="11">
        <v>5</v>
      </c>
      <c r="W30" s="11">
        <f t="shared" si="8"/>
        <v>26</v>
      </c>
    </row>
    <row r="31" spans="1:23" x14ac:dyDescent="0.2">
      <c r="A31" s="23" t="s">
        <v>309</v>
      </c>
      <c r="B31" s="11">
        <v>1778</v>
      </c>
      <c r="C31" s="11">
        <v>759</v>
      </c>
      <c r="D31" s="11">
        <v>822</v>
      </c>
      <c r="E31" s="11">
        <v>260</v>
      </c>
      <c r="F31" s="11">
        <v>459</v>
      </c>
      <c r="G31" s="13">
        <f t="shared" si="0"/>
        <v>0.34255599472990778</v>
      </c>
      <c r="H31" s="13">
        <f t="shared" si="1"/>
        <v>0.55839416058394165</v>
      </c>
      <c r="I31" s="11">
        <v>72</v>
      </c>
      <c r="J31" s="11">
        <v>101</v>
      </c>
      <c r="K31" s="11">
        <v>72</v>
      </c>
      <c r="L31" s="11">
        <v>78</v>
      </c>
      <c r="M31" s="11">
        <v>107</v>
      </c>
      <c r="N31" s="11">
        <f t="shared" si="2"/>
        <v>482</v>
      </c>
      <c r="O31" s="13">
        <f t="shared" si="3"/>
        <v>0.63504611330698291</v>
      </c>
      <c r="P31" s="28">
        <f t="shared" si="4"/>
        <v>667</v>
      </c>
      <c r="Q31" s="13">
        <f t="shared" si="5"/>
        <v>0.81143552311435518</v>
      </c>
      <c r="R31" s="11">
        <v>106</v>
      </c>
      <c r="S31" s="13">
        <f t="shared" si="6"/>
        <v>0.13965744400527008</v>
      </c>
      <c r="T31" s="28">
        <v>155</v>
      </c>
      <c r="U31" s="13">
        <f t="shared" si="7"/>
        <v>0.18856447688564476</v>
      </c>
      <c r="V31" s="11">
        <v>28</v>
      </c>
      <c r="W31" s="11">
        <f t="shared" si="8"/>
        <v>143</v>
      </c>
    </row>
    <row r="32" spans="1:23" x14ac:dyDescent="0.2">
      <c r="A32" s="23" t="s">
        <v>310</v>
      </c>
      <c r="B32" s="11">
        <v>707</v>
      </c>
      <c r="C32" s="11">
        <v>376</v>
      </c>
      <c r="D32" s="11">
        <v>379</v>
      </c>
      <c r="E32" s="11">
        <v>119</v>
      </c>
      <c r="F32" s="11">
        <v>175</v>
      </c>
      <c r="G32" s="13">
        <f t="shared" si="0"/>
        <v>0.31648936170212766</v>
      </c>
      <c r="H32" s="13">
        <f t="shared" si="1"/>
        <v>0.46174142480211083</v>
      </c>
      <c r="I32" s="11">
        <v>21</v>
      </c>
      <c r="J32" s="11">
        <v>32</v>
      </c>
      <c r="K32" s="11">
        <v>39</v>
      </c>
      <c r="L32" s="11">
        <v>52</v>
      </c>
      <c r="M32" s="11">
        <v>63</v>
      </c>
      <c r="N32" s="11">
        <f t="shared" si="2"/>
        <v>231</v>
      </c>
      <c r="O32" s="13">
        <f t="shared" si="3"/>
        <v>0.61436170212765961</v>
      </c>
      <c r="P32" s="28">
        <f t="shared" si="4"/>
        <v>270</v>
      </c>
      <c r="Q32" s="13">
        <f t="shared" si="5"/>
        <v>0.71240105540897103</v>
      </c>
      <c r="R32" s="11">
        <v>63</v>
      </c>
      <c r="S32" s="13">
        <f t="shared" si="6"/>
        <v>0.16755319148936171</v>
      </c>
      <c r="T32" s="28">
        <v>109</v>
      </c>
      <c r="U32" s="13">
        <f t="shared" si="7"/>
        <v>0.28759894459102903</v>
      </c>
      <c r="V32" s="11">
        <v>15</v>
      </c>
      <c r="W32" s="11">
        <f t="shared" si="8"/>
        <v>67</v>
      </c>
    </row>
    <row r="33" spans="1:23" s="3" customFormat="1" x14ac:dyDescent="0.2">
      <c r="A33" s="24" t="s">
        <v>311</v>
      </c>
      <c r="B33" s="16">
        <f>SUM(B24:B32)</f>
        <v>6867</v>
      </c>
      <c r="C33" s="16">
        <f>SUM(C24:C32)</f>
        <v>3823</v>
      </c>
      <c r="D33" s="16">
        <f>SUM(D24:D32)</f>
        <v>3868</v>
      </c>
      <c r="E33" s="16">
        <f>SUM(E24:E32)</f>
        <v>1112</v>
      </c>
      <c r="F33" s="16">
        <f>SUM(F24:F32)</f>
        <v>1700</v>
      </c>
      <c r="G33" s="18">
        <f t="shared" si="0"/>
        <v>0.29087104368297151</v>
      </c>
      <c r="H33" s="18">
        <f t="shared" si="1"/>
        <v>0.43950361944157185</v>
      </c>
      <c r="I33" s="16">
        <f>SUM(I24:I32)</f>
        <v>309</v>
      </c>
      <c r="J33" s="16">
        <f>SUM(J24:J32)</f>
        <v>471</v>
      </c>
      <c r="K33" s="16">
        <f>SUM(K24:K32)</f>
        <v>562</v>
      </c>
      <c r="L33" s="16">
        <f>SUM(L24:L32)</f>
        <v>699</v>
      </c>
      <c r="M33" s="16">
        <f>SUM(M24:M32)</f>
        <v>935</v>
      </c>
      <c r="N33" s="16">
        <f t="shared" si="2"/>
        <v>2682</v>
      </c>
      <c r="O33" s="18">
        <f t="shared" si="3"/>
        <v>0.70154329060946896</v>
      </c>
      <c r="P33" s="29">
        <f t="shared" si="4"/>
        <v>3106</v>
      </c>
      <c r="Q33" s="18">
        <f t="shared" si="5"/>
        <v>0.80299896587383657</v>
      </c>
      <c r="R33" s="16">
        <f>SUM(R24:R32)</f>
        <v>582</v>
      </c>
      <c r="S33" s="18">
        <f t="shared" si="6"/>
        <v>0.15223646351033221</v>
      </c>
      <c r="T33" s="29">
        <f>SUM(T24:T32)</f>
        <v>762</v>
      </c>
      <c r="U33" s="18">
        <f t="shared" si="7"/>
        <v>0.1970010341261634</v>
      </c>
      <c r="V33" s="16">
        <f>SUM(V24:V32)</f>
        <v>109</v>
      </c>
      <c r="W33" s="16">
        <f t="shared" si="8"/>
        <v>450</v>
      </c>
    </row>
    <row r="34" spans="1:23" s="3" customFormat="1" x14ac:dyDescent="0.2">
      <c r="A34" s="24" t="s">
        <v>83</v>
      </c>
      <c r="B34" s="16">
        <f>B33+B23</f>
        <v>15141</v>
      </c>
      <c r="C34" s="16">
        <f>C33+C23</f>
        <v>8978</v>
      </c>
      <c r="D34" s="16">
        <f>D33+D23</f>
        <v>8952</v>
      </c>
      <c r="E34" s="16">
        <f>E33+E23</f>
        <v>2686</v>
      </c>
      <c r="F34" s="16">
        <f>F33+F23</f>
        <v>3882</v>
      </c>
      <c r="G34" s="18">
        <f t="shared" si="0"/>
        <v>0.29917576297616394</v>
      </c>
      <c r="H34" s="18">
        <f t="shared" si="1"/>
        <v>0.4336461126005362</v>
      </c>
      <c r="I34" s="16">
        <f>I33+I23</f>
        <v>684</v>
      </c>
      <c r="J34" s="16">
        <f>J33+J23</f>
        <v>1030</v>
      </c>
      <c r="K34" s="16">
        <f>K33+K23</f>
        <v>897</v>
      </c>
      <c r="L34" s="16">
        <f>L33+L23</f>
        <v>1464</v>
      </c>
      <c r="M34" s="16">
        <f>M33+M23</f>
        <v>1834</v>
      </c>
      <c r="N34" s="16">
        <f t="shared" si="2"/>
        <v>5731</v>
      </c>
      <c r="O34" s="18">
        <f t="shared" si="3"/>
        <v>0.63833815994653598</v>
      </c>
      <c r="P34" s="29">
        <v>97</v>
      </c>
      <c r="Q34" s="18">
        <f t="shared" si="5"/>
        <v>1.0835567470956211E-2</v>
      </c>
      <c r="R34" s="16">
        <f>R33+R23</f>
        <v>1592</v>
      </c>
      <c r="S34" s="18">
        <f t="shared" si="6"/>
        <v>0.17732234350634885</v>
      </c>
      <c r="T34" s="16">
        <f>T33+T23</f>
        <v>2206</v>
      </c>
      <c r="U34" s="18">
        <f t="shared" si="7"/>
        <v>0.24642537980339588</v>
      </c>
      <c r="V34" s="16">
        <f>V33+V23</f>
        <v>260</v>
      </c>
      <c r="W34" s="16">
        <f t="shared" si="8"/>
        <v>1395</v>
      </c>
    </row>
  </sheetData>
  <pageMargins left="0.7" right="0.7" top="0.75" bottom="0.75" header="0.3" footer="0.3"/>
  <pageSetup paperSize="8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52D0A-B02A-8C4C-AC5D-3036F2010F2F}">
  <sheetPr>
    <pageSetUpPr fitToPage="1"/>
  </sheetPr>
  <dimension ref="A1:W63"/>
  <sheetViews>
    <sheetView workbookViewId="0">
      <selection sqref="A1:XFD1048576"/>
    </sheetView>
  </sheetViews>
  <sheetFormatPr baseColWidth="10" defaultRowHeight="16" x14ac:dyDescent="0.2"/>
  <cols>
    <col min="1" max="1" width="20.1640625" customWidth="1"/>
    <col min="2" max="6" width="10.83203125" style="1"/>
    <col min="7" max="8" width="10.83203125" style="2"/>
    <col min="9" max="14" width="10.83203125" style="1"/>
    <col min="15" max="15" width="10.83203125" style="2"/>
    <col min="16" max="16" width="10.83203125" style="7"/>
    <col min="17" max="17" width="10.83203125" style="2"/>
    <col min="18" max="18" width="10.83203125" style="1"/>
    <col min="19" max="19" width="10.83203125" style="2"/>
    <col min="20" max="20" width="12.6640625" style="7" customWidth="1"/>
    <col min="21" max="21" width="13.1640625" style="2" customWidth="1"/>
    <col min="22" max="23" width="10.83203125" style="1"/>
  </cols>
  <sheetData>
    <row r="1" spans="1:23" x14ac:dyDescent="0.2">
      <c r="A1" s="23"/>
      <c r="B1" s="11" t="s">
        <v>0</v>
      </c>
      <c r="C1" s="11" t="s">
        <v>374</v>
      </c>
      <c r="D1" s="11" t="s">
        <v>375</v>
      </c>
      <c r="E1" s="11" t="s">
        <v>376</v>
      </c>
      <c r="F1" s="11" t="s">
        <v>377</v>
      </c>
      <c r="G1" s="13" t="s">
        <v>378</v>
      </c>
      <c r="H1" s="13" t="s">
        <v>379</v>
      </c>
      <c r="I1" s="11" t="s">
        <v>380</v>
      </c>
      <c r="J1" s="11" t="s">
        <v>381</v>
      </c>
      <c r="K1" s="11" t="s">
        <v>1</v>
      </c>
      <c r="L1" s="11" t="s">
        <v>2</v>
      </c>
      <c r="M1" s="11" t="s">
        <v>382</v>
      </c>
      <c r="N1" s="11" t="s">
        <v>387</v>
      </c>
      <c r="O1" s="13" t="s">
        <v>384</v>
      </c>
      <c r="P1" s="28" t="s">
        <v>388</v>
      </c>
      <c r="Q1" s="13" t="s">
        <v>386</v>
      </c>
      <c r="R1" s="11" t="s">
        <v>389</v>
      </c>
      <c r="S1" s="13" t="s">
        <v>390</v>
      </c>
      <c r="T1" s="28" t="s">
        <v>392</v>
      </c>
      <c r="U1" s="13" t="s">
        <v>393</v>
      </c>
      <c r="V1" s="11" t="s">
        <v>3</v>
      </c>
      <c r="W1" s="11" t="s">
        <v>391</v>
      </c>
    </row>
    <row r="2" spans="1:23" x14ac:dyDescent="0.2">
      <c r="A2" s="23" t="s">
        <v>312</v>
      </c>
      <c r="B2" s="11">
        <v>279</v>
      </c>
      <c r="C2" s="11">
        <v>207</v>
      </c>
      <c r="D2" s="11">
        <v>202</v>
      </c>
      <c r="E2" s="11">
        <v>94</v>
      </c>
      <c r="F2" s="11">
        <v>104</v>
      </c>
      <c r="G2" s="13">
        <f t="shared" ref="G2:G33" si="0">E2/C2</f>
        <v>0.45410628019323673</v>
      </c>
      <c r="H2" s="13">
        <f t="shared" ref="H2:H63" si="1">F2/D2</f>
        <v>0.51485148514851486</v>
      </c>
      <c r="I2" s="11">
        <v>12</v>
      </c>
      <c r="J2" s="11">
        <v>21</v>
      </c>
      <c r="K2" s="11">
        <v>7</v>
      </c>
      <c r="L2" s="11">
        <v>12</v>
      </c>
      <c r="M2" s="11">
        <v>11</v>
      </c>
      <c r="N2" s="11">
        <f t="shared" ref="N2:N33" si="2">E2+I2+K2+L2</f>
        <v>125</v>
      </c>
      <c r="O2" s="13">
        <f t="shared" ref="O2:O33" si="3">N2/C2</f>
        <v>0.60386473429951693</v>
      </c>
      <c r="P2" s="28">
        <f t="shared" ref="P2:P33" si="4">F2+J2+M2</f>
        <v>136</v>
      </c>
      <c r="Q2" s="13">
        <f t="shared" ref="Q2:Q33" si="5">P2/D2</f>
        <v>0.67326732673267331</v>
      </c>
      <c r="R2" s="11">
        <v>67</v>
      </c>
      <c r="S2" s="13">
        <f t="shared" ref="S2:S33" si="6">R2/C2</f>
        <v>0.32367149758454106</v>
      </c>
      <c r="T2" s="28">
        <v>66</v>
      </c>
      <c r="U2" s="13">
        <f t="shared" ref="U2:U33" si="7">T2/D2</f>
        <v>0.32673267326732675</v>
      </c>
      <c r="V2" s="11">
        <v>7</v>
      </c>
      <c r="W2" s="11">
        <f t="shared" ref="W2:W33" si="8">C2-N2-R2-V2</f>
        <v>8</v>
      </c>
    </row>
    <row r="3" spans="1:23" x14ac:dyDescent="0.2">
      <c r="A3" s="23" t="s">
        <v>313</v>
      </c>
      <c r="B3" s="11">
        <v>679</v>
      </c>
      <c r="C3" s="11">
        <v>450</v>
      </c>
      <c r="D3" s="11">
        <v>458</v>
      </c>
      <c r="E3" s="11">
        <v>120</v>
      </c>
      <c r="F3" s="11">
        <v>169</v>
      </c>
      <c r="G3" s="13">
        <f t="shared" si="0"/>
        <v>0.26666666666666666</v>
      </c>
      <c r="H3" s="13">
        <f t="shared" si="1"/>
        <v>0.36899563318777295</v>
      </c>
      <c r="I3" s="11">
        <v>51</v>
      </c>
      <c r="J3" s="11">
        <v>47</v>
      </c>
      <c r="K3" s="11">
        <v>31</v>
      </c>
      <c r="L3" s="11">
        <v>11</v>
      </c>
      <c r="M3" s="11">
        <v>20</v>
      </c>
      <c r="N3" s="11">
        <f t="shared" si="2"/>
        <v>213</v>
      </c>
      <c r="O3" s="13">
        <f t="shared" si="3"/>
        <v>0.47333333333333333</v>
      </c>
      <c r="P3" s="28">
        <f t="shared" si="4"/>
        <v>236</v>
      </c>
      <c r="Q3" s="13">
        <f t="shared" si="5"/>
        <v>0.51528384279475981</v>
      </c>
      <c r="R3" s="11">
        <v>184</v>
      </c>
      <c r="S3" s="13">
        <f t="shared" si="6"/>
        <v>0.40888888888888891</v>
      </c>
      <c r="T3" s="28">
        <v>222</v>
      </c>
      <c r="U3" s="13">
        <f t="shared" si="7"/>
        <v>0.48471615720524019</v>
      </c>
      <c r="V3" s="11">
        <v>23</v>
      </c>
      <c r="W3" s="11">
        <f t="shared" si="8"/>
        <v>30</v>
      </c>
    </row>
    <row r="4" spans="1:23" x14ac:dyDescent="0.2">
      <c r="A4" s="23" t="s">
        <v>314</v>
      </c>
      <c r="B4" s="11">
        <v>164</v>
      </c>
      <c r="C4" s="11">
        <v>106</v>
      </c>
      <c r="D4" s="11">
        <v>101</v>
      </c>
      <c r="E4" s="11">
        <v>16</v>
      </c>
      <c r="F4" s="11">
        <v>30</v>
      </c>
      <c r="G4" s="13">
        <f t="shared" si="0"/>
        <v>0.15094339622641509</v>
      </c>
      <c r="H4" s="13">
        <f t="shared" si="1"/>
        <v>0.29702970297029702</v>
      </c>
      <c r="I4" s="11">
        <v>3</v>
      </c>
      <c r="J4" s="11">
        <v>7</v>
      </c>
      <c r="K4" s="11">
        <v>49</v>
      </c>
      <c r="L4" s="11">
        <v>1</v>
      </c>
      <c r="M4" s="11">
        <v>43</v>
      </c>
      <c r="N4" s="11">
        <f t="shared" si="2"/>
        <v>69</v>
      </c>
      <c r="O4" s="13">
        <f t="shared" si="3"/>
        <v>0.65094339622641506</v>
      </c>
      <c r="P4" s="28">
        <f t="shared" si="4"/>
        <v>80</v>
      </c>
      <c r="Q4" s="13">
        <f t="shared" si="5"/>
        <v>0.79207920792079212</v>
      </c>
      <c r="R4" s="11">
        <v>20</v>
      </c>
      <c r="S4" s="13">
        <f t="shared" si="6"/>
        <v>0.18867924528301888</v>
      </c>
      <c r="T4" s="28">
        <v>21</v>
      </c>
      <c r="U4" s="13">
        <f t="shared" si="7"/>
        <v>0.20792079207920791</v>
      </c>
      <c r="V4" s="11">
        <v>9</v>
      </c>
      <c r="W4" s="11">
        <f t="shared" si="8"/>
        <v>8</v>
      </c>
    </row>
    <row r="5" spans="1:23" x14ac:dyDescent="0.2">
      <c r="A5" s="23" t="s">
        <v>315</v>
      </c>
      <c r="B5" s="11">
        <v>254</v>
      </c>
      <c r="C5" s="11">
        <v>165</v>
      </c>
      <c r="D5" s="11">
        <v>144</v>
      </c>
      <c r="E5" s="11">
        <v>65</v>
      </c>
      <c r="F5" s="11">
        <v>85</v>
      </c>
      <c r="G5" s="13">
        <f t="shared" si="0"/>
        <v>0.39393939393939392</v>
      </c>
      <c r="H5" s="13">
        <f t="shared" si="1"/>
        <v>0.59027777777777779</v>
      </c>
      <c r="I5" s="11">
        <v>6</v>
      </c>
      <c r="J5" s="11">
        <v>14</v>
      </c>
      <c r="K5" s="11">
        <v>15</v>
      </c>
      <c r="L5" s="11">
        <v>6</v>
      </c>
      <c r="M5" s="11">
        <v>7</v>
      </c>
      <c r="N5" s="11">
        <f t="shared" si="2"/>
        <v>92</v>
      </c>
      <c r="O5" s="13">
        <f t="shared" si="3"/>
        <v>0.55757575757575761</v>
      </c>
      <c r="P5" s="28">
        <f t="shared" si="4"/>
        <v>106</v>
      </c>
      <c r="Q5" s="13">
        <f t="shared" si="5"/>
        <v>0.73611111111111116</v>
      </c>
      <c r="R5" s="11">
        <v>30</v>
      </c>
      <c r="S5" s="13">
        <f t="shared" si="6"/>
        <v>0.18181818181818182</v>
      </c>
      <c r="T5" s="28">
        <v>38</v>
      </c>
      <c r="U5" s="13">
        <f t="shared" si="7"/>
        <v>0.2638888888888889</v>
      </c>
      <c r="V5" s="11">
        <v>13</v>
      </c>
      <c r="W5" s="11">
        <f t="shared" si="8"/>
        <v>30</v>
      </c>
    </row>
    <row r="6" spans="1:23" x14ac:dyDescent="0.2">
      <c r="A6" s="23" t="s">
        <v>316</v>
      </c>
      <c r="B6" s="11">
        <v>175</v>
      </c>
      <c r="C6" s="11">
        <v>121</v>
      </c>
      <c r="D6" s="11">
        <v>125</v>
      </c>
      <c r="E6" s="11">
        <v>72</v>
      </c>
      <c r="F6" s="11">
        <v>89</v>
      </c>
      <c r="G6" s="13">
        <f t="shared" si="0"/>
        <v>0.5950413223140496</v>
      </c>
      <c r="H6" s="13">
        <f t="shared" si="1"/>
        <v>0.71199999999999997</v>
      </c>
      <c r="I6" s="11">
        <v>4</v>
      </c>
      <c r="J6" s="11">
        <v>4</v>
      </c>
      <c r="K6" s="11">
        <v>2</v>
      </c>
      <c r="L6" s="11">
        <v>15</v>
      </c>
      <c r="M6" s="11">
        <v>9</v>
      </c>
      <c r="N6" s="11">
        <f t="shared" si="2"/>
        <v>93</v>
      </c>
      <c r="O6" s="13">
        <f t="shared" si="3"/>
        <v>0.76859504132231404</v>
      </c>
      <c r="P6" s="28">
        <f t="shared" si="4"/>
        <v>102</v>
      </c>
      <c r="Q6" s="13">
        <f t="shared" si="5"/>
        <v>0.81599999999999995</v>
      </c>
      <c r="R6" s="11">
        <v>14</v>
      </c>
      <c r="S6" s="13">
        <f t="shared" si="6"/>
        <v>0.11570247933884298</v>
      </c>
      <c r="T6" s="28">
        <v>23</v>
      </c>
      <c r="U6" s="13">
        <f t="shared" si="7"/>
        <v>0.184</v>
      </c>
      <c r="V6" s="11">
        <v>2</v>
      </c>
      <c r="W6" s="11">
        <f t="shared" si="8"/>
        <v>12</v>
      </c>
    </row>
    <row r="7" spans="1:23" x14ac:dyDescent="0.2">
      <c r="A7" s="23" t="s">
        <v>317</v>
      </c>
      <c r="B7" s="11">
        <v>298</v>
      </c>
      <c r="C7" s="11">
        <v>227</v>
      </c>
      <c r="D7" s="11">
        <v>221</v>
      </c>
      <c r="E7" s="11">
        <v>28</v>
      </c>
      <c r="F7" s="11">
        <v>37</v>
      </c>
      <c r="G7" s="13">
        <f t="shared" si="0"/>
        <v>0.12334801762114538</v>
      </c>
      <c r="H7" s="13">
        <f t="shared" si="1"/>
        <v>0.167420814479638</v>
      </c>
      <c r="I7" s="11">
        <v>15</v>
      </c>
      <c r="J7" s="11">
        <v>20</v>
      </c>
      <c r="K7" s="11">
        <v>8</v>
      </c>
      <c r="L7" s="11">
        <v>36</v>
      </c>
      <c r="M7" s="11">
        <v>20</v>
      </c>
      <c r="N7" s="11">
        <f t="shared" si="2"/>
        <v>87</v>
      </c>
      <c r="O7" s="13">
        <f t="shared" si="3"/>
        <v>0.38325991189427311</v>
      </c>
      <c r="P7" s="28">
        <f t="shared" si="4"/>
        <v>77</v>
      </c>
      <c r="Q7" s="13">
        <f t="shared" si="5"/>
        <v>0.34841628959276016</v>
      </c>
      <c r="R7" s="11">
        <v>100</v>
      </c>
      <c r="S7" s="13">
        <f t="shared" si="6"/>
        <v>0.44052863436123346</v>
      </c>
      <c r="T7" s="28">
        <v>144</v>
      </c>
      <c r="U7" s="13">
        <f t="shared" si="7"/>
        <v>0.65158371040723984</v>
      </c>
      <c r="V7" s="11">
        <v>11</v>
      </c>
      <c r="W7" s="11">
        <f t="shared" si="8"/>
        <v>29</v>
      </c>
    </row>
    <row r="8" spans="1:23" x14ac:dyDescent="0.2">
      <c r="A8" s="23" t="s">
        <v>318</v>
      </c>
      <c r="B8" s="11">
        <v>102</v>
      </c>
      <c r="C8" s="11">
        <v>71</v>
      </c>
      <c r="D8" s="11">
        <v>69</v>
      </c>
      <c r="E8" s="11">
        <v>23</v>
      </c>
      <c r="F8" s="11">
        <v>31</v>
      </c>
      <c r="G8" s="13">
        <f t="shared" si="0"/>
        <v>0.323943661971831</v>
      </c>
      <c r="H8" s="13">
        <f t="shared" si="1"/>
        <v>0.44927536231884058</v>
      </c>
      <c r="I8" s="11">
        <v>2</v>
      </c>
      <c r="J8" s="11">
        <v>17</v>
      </c>
      <c r="K8" s="11">
        <v>2</v>
      </c>
      <c r="L8" s="11">
        <v>9</v>
      </c>
      <c r="M8" s="11">
        <v>7</v>
      </c>
      <c r="N8" s="11">
        <f t="shared" si="2"/>
        <v>36</v>
      </c>
      <c r="O8" s="13">
        <f t="shared" si="3"/>
        <v>0.50704225352112675</v>
      </c>
      <c r="P8" s="28">
        <f t="shared" si="4"/>
        <v>55</v>
      </c>
      <c r="Q8" s="13">
        <f t="shared" si="5"/>
        <v>0.79710144927536231</v>
      </c>
      <c r="R8" s="11">
        <v>8</v>
      </c>
      <c r="S8" s="13">
        <f t="shared" si="6"/>
        <v>0.11267605633802817</v>
      </c>
      <c r="T8" s="28">
        <v>14</v>
      </c>
      <c r="U8" s="13">
        <f t="shared" si="7"/>
        <v>0.20289855072463769</v>
      </c>
      <c r="V8" s="11">
        <v>18</v>
      </c>
      <c r="W8" s="11">
        <f t="shared" si="8"/>
        <v>9</v>
      </c>
    </row>
    <row r="9" spans="1:23" x14ac:dyDescent="0.2">
      <c r="A9" s="23" t="s">
        <v>319</v>
      </c>
      <c r="B9" s="11">
        <v>111</v>
      </c>
      <c r="C9" s="11">
        <v>74</v>
      </c>
      <c r="D9" s="11">
        <v>77</v>
      </c>
      <c r="E9" s="11">
        <v>8</v>
      </c>
      <c r="F9" s="11">
        <v>19</v>
      </c>
      <c r="G9" s="13">
        <f t="shared" si="0"/>
        <v>0.10810810810810811</v>
      </c>
      <c r="H9" s="13">
        <f t="shared" si="1"/>
        <v>0.24675324675324675</v>
      </c>
      <c r="I9" s="11">
        <v>1</v>
      </c>
      <c r="J9" s="11">
        <v>5</v>
      </c>
      <c r="K9" s="11">
        <v>0</v>
      </c>
      <c r="L9" s="11">
        <v>10</v>
      </c>
      <c r="M9" s="11">
        <v>2</v>
      </c>
      <c r="N9" s="11">
        <f t="shared" si="2"/>
        <v>19</v>
      </c>
      <c r="O9" s="13">
        <f t="shared" si="3"/>
        <v>0.25675675675675674</v>
      </c>
      <c r="P9" s="28">
        <f t="shared" si="4"/>
        <v>26</v>
      </c>
      <c r="Q9" s="13">
        <f t="shared" si="5"/>
        <v>0.33766233766233766</v>
      </c>
      <c r="R9" s="11">
        <v>44</v>
      </c>
      <c r="S9" s="13">
        <f t="shared" si="6"/>
        <v>0.59459459459459463</v>
      </c>
      <c r="T9" s="28">
        <v>51</v>
      </c>
      <c r="U9" s="13">
        <f t="shared" si="7"/>
        <v>0.66233766233766234</v>
      </c>
      <c r="V9" s="11">
        <v>2</v>
      </c>
      <c r="W9" s="11">
        <f t="shared" si="8"/>
        <v>9</v>
      </c>
    </row>
    <row r="10" spans="1:23" x14ac:dyDescent="0.2">
      <c r="A10" s="23" t="s">
        <v>320</v>
      </c>
      <c r="B10" s="11">
        <v>51</v>
      </c>
      <c r="C10" s="11">
        <v>38</v>
      </c>
      <c r="D10" s="11">
        <v>43</v>
      </c>
      <c r="E10" s="11">
        <v>14</v>
      </c>
      <c r="F10" s="11">
        <v>13</v>
      </c>
      <c r="G10" s="13">
        <f t="shared" si="0"/>
        <v>0.36842105263157893</v>
      </c>
      <c r="H10" s="13">
        <f t="shared" si="1"/>
        <v>0.30232558139534882</v>
      </c>
      <c r="I10" s="11">
        <v>6</v>
      </c>
      <c r="J10" s="11">
        <v>6</v>
      </c>
      <c r="K10" s="11">
        <v>2</v>
      </c>
      <c r="L10" s="11">
        <v>0</v>
      </c>
      <c r="M10" s="11">
        <v>1</v>
      </c>
      <c r="N10" s="11">
        <f t="shared" si="2"/>
        <v>22</v>
      </c>
      <c r="O10" s="13">
        <f t="shared" si="3"/>
        <v>0.57894736842105265</v>
      </c>
      <c r="P10" s="28">
        <f t="shared" si="4"/>
        <v>20</v>
      </c>
      <c r="Q10" s="13">
        <f t="shared" si="5"/>
        <v>0.46511627906976744</v>
      </c>
      <c r="R10" s="11">
        <v>14</v>
      </c>
      <c r="S10" s="13">
        <f t="shared" si="6"/>
        <v>0.36842105263157893</v>
      </c>
      <c r="T10" s="28">
        <v>23</v>
      </c>
      <c r="U10" s="13">
        <f t="shared" si="7"/>
        <v>0.53488372093023251</v>
      </c>
      <c r="V10" s="11">
        <v>0</v>
      </c>
      <c r="W10" s="11">
        <f t="shared" si="8"/>
        <v>2</v>
      </c>
    </row>
    <row r="11" spans="1:23" s="3" customFormat="1" x14ac:dyDescent="0.2">
      <c r="A11" s="24" t="s">
        <v>321</v>
      </c>
      <c r="B11" s="16">
        <f>SUM(B2:B10)</f>
        <v>2113</v>
      </c>
      <c r="C11" s="16">
        <f>SUM(C2:C10)</f>
        <v>1459</v>
      </c>
      <c r="D11" s="16">
        <f>SUM(D2:D10)</f>
        <v>1440</v>
      </c>
      <c r="E11" s="16">
        <f>SUM(E2:E10)</f>
        <v>440</v>
      </c>
      <c r="F11" s="16">
        <f>SUM(F2:F10)</f>
        <v>577</v>
      </c>
      <c r="G11" s="18">
        <f t="shared" si="0"/>
        <v>0.3015764222069911</v>
      </c>
      <c r="H11" s="18">
        <f t="shared" si="1"/>
        <v>0.40069444444444446</v>
      </c>
      <c r="I11" s="16">
        <f>SUM(I2:I10)</f>
        <v>100</v>
      </c>
      <c r="J11" s="16">
        <f>SUM(J2:J10)</f>
        <v>141</v>
      </c>
      <c r="K11" s="16">
        <f>SUM(K2:K10)</f>
        <v>116</v>
      </c>
      <c r="L11" s="16">
        <f>SUM(L2:L10)</f>
        <v>100</v>
      </c>
      <c r="M11" s="16">
        <f>SUM(M2:M10)</f>
        <v>120</v>
      </c>
      <c r="N11" s="16">
        <f t="shared" si="2"/>
        <v>756</v>
      </c>
      <c r="O11" s="18">
        <f t="shared" si="3"/>
        <v>0.51816312542837561</v>
      </c>
      <c r="P11" s="29">
        <f t="shared" si="4"/>
        <v>838</v>
      </c>
      <c r="Q11" s="18">
        <f t="shared" si="5"/>
        <v>0.58194444444444449</v>
      </c>
      <c r="R11" s="16">
        <f>SUM(R2:R10)</f>
        <v>481</v>
      </c>
      <c r="S11" s="18">
        <f t="shared" si="6"/>
        <v>0.32967786154900619</v>
      </c>
      <c r="T11" s="29">
        <f>SUM(T2:T10)</f>
        <v>602</v>
      </c>
      <c r="U11" s="18">
        <f t="shared" si="7"/>
        <v>0.41805555555555557</v>
      </c>
      <c r="V11" s="16">
        <f>SUM(V2:V10)</f>
        <v>85</v>
      </c>
      <c r="W11" s="16">
        <f t="shared" si="8"/>
        <v>137</v>
      </c>
    </row>
    <row r="12" spans="1:23" x14ac:dyDescent="0.2">
      <c r="A12" s="23" t="s">
        <v>322</v>
      </c>
      <c r="B12" s="11">
        <v>3658</v>
      </c>
      <c r="C12" s="11">
        <v>2288</v>
      </c>
      <c r="D12" s="11">
        <v>2356</v>
      </c>
      <c r="E12" s="11">
        <v>700</v>
      </c>
      <c r="F12" s="11">
        <v>940</v>
      </c>
      <c r="G12" s="13">
        <f t="shared" si="0"/>
        <v>0.30594405594405594</v>
      </c>
      <c r="H12" s="13">
        <f t="shared" si="1"/>
        <v>0.39898132427843802</v>
      </c>
      <c r="I12" s="11">
        <v>137</v>
      </c>
      <c r="J12" s="11">
        <v>199</v>
      </c>
      <c r="K12" s="11">
        <v>202</v>
      </c>
      <c r="L12" s="11">
        <v>361</v>
      </c>
      <c r="M12" s="11">
        <v>444</v>
      </c>
      <c r="N12" s="11">
        <f t="shared" si="2"/>
        <v>1400</v>
      </c>
      <c r="O12" s="13">
        <f t="shared" si="3"/>
        <v>0.61188811188811187</v>
      </c>
      <c r="P12" s="28">
        <f t="shared" si="4"/>
        <v>1583</v>
      </c>
      <c r="Q12" s="13">
        <f t="shared" si="5"/>
        <v>0.67190152801358238</v>
      </c>
      <c r="R12" s="11">
        <v>638</v>
      </c>
      <c r="S12" s="13">
        <f t="shared" si="6"/>
        <v>0.27884615384615385</v>
      </c>
      <c r="T12" s="28">
        <v>773</v>
      </c>
      <c r="U12" s="13">
        <f t="shared" si="7"/>
        <v>0.32809847198641767</v>
      </c>
      <c r="V12" s="11">
        <v>75</v>
      </c>
      <c r="W12" s="11">
        <f t="shared" si="8"/>
        <v>175</v>
      </c>
    </row>
    <row r="13" spans="1:23" x14ac:dyDescent="0.2">
      <c r="A13" s="23" t="s">
        <v>323</v>
      </c>
      <c r="B13" s="11">
        <v>94</v>
      </c>
      <c r="C13" s="11">
        <v>65</v>
      </c>
      <c r="D13" s="11">
        <v>67</v>
      </c>
      <c r="E13" s="11">
        <v>34</v>
      </c>
      <c r="F13" s="11">
        <v>56</v>
      </c>
      <c r="G13" s="13">
        <f t="shared" si="0"/>
        <v>0.52307692307692311</v>
      </c>
      <c r="H13" s="13">
        <f t="shared" si="1"/>
        <v>0.83582089552238803</v>
      </c>
      <c r="I13" s="11">
        <v>2</v>
      </c>
      <c r="J13" s="11">
        <v>2</v>
      </c>
      <c r="K13" s="11">
        <v>8</v>
      </c>
      <c r="L13" s="11">
        <v>10</v>
      </c>
      <c r="M13" s="11">
        <v>3</v>
      </c>
      <c r="N13" s="11">
        <f t="shared" si="2"/>
        <v>54</v>
      </c>
      <c r="O13" s="13">
        <f t="shared" si="3"/>
        <v>0.83076923076923082</v>
      </c>
      <c r="P13" s="28">
        <f t="shared" si="4"/>
        <v>61</v>
      </c>
      <c r="Q13" s="13">
        <f t="shared" si="5"/>
        <v>0.91044776119402981</v>
      </c>
      <c r="R13" s="11">
        <v>5</v>
      </c>
      <c r="S13" s="13">
        <f t="shared" si="6"/>
        <v>7.6923076923076927E-2</v>
      </c>
      <c r="T13" s="28">
        <v>6</v>
      </c>
      <c r="U13" s="13">
        <f t="shared" si="7"/>
        <v>8.9552238805970144E-2</v>
      </c>
      <c r="V13" s="11">
        <v>2</v>
      </c>
      <c r="W13" s="11">
        <f t="shared" si="8"/>
        <v>4</v>
      </c>
    </row>
    <row r="14" spans="1:23" x14ac:dyDescent="0.2">
      <c r="A14" s="23" t="s">
        <v>324</v>
      </c>
      <c r="B14" s="11">
        <v>133</v>
      </c>
      <c r="C14" s="11">
        <v>99</v>
      </c>
      <c r="D14" s="11">
        <v>99</v>
      </c>
      <c r="E14" s="11">
        <v>62</v>
      </c>
      <c r="F14" s="11">
        <v>75</v>
      </c>
      <c r="G14" s="13">
        <f t="shared" si="0"/>
        <v>0.6262626262626263</v>
      </c>
      <c r="H14" s="13">
        <f t="shared" si="1"/>
        <v>0.75757575757575757</v>
      </c>
      <c r="I14" s="11">
        <v>2</v>
      </c>
      <c r="J14" s="11">
        <v>0</v>
      </c>
      <c r="K14" s="11">
        <v>1</v>
      </c>
      <c r="L14" s="11">
        <v>14</v>
      </c>
      <c r="M14" s="11">
        <v>10</v>
      </c>
      <c r="N14" s="11">
        <f t="shared" si="2"/>
        <v>79</v>
      </c>
      <c r="O14" s="13">
        <f t="shared" si="3"/>
        <v>0.79797979797979801</v>
      </c>
      <c r="P14" s="28">
        <f t="shared" si="4"/>
        <v>85</v>
      </c>
      <c r="Q14" s="13">
        <f t="shared" si="5"/>
        <v>0.85858585858585856</v>
      </c>
      <c r="R14" s="11">
        <v>3</v>
      </c>
      <c r="S14" s="13">
        <f t="shared" si="6"/>
        <v>3.0303030303030304E-2</v>
      </c>
      <c r="T14" s="28">
        <v>14</v>
      </c>
      <c r="U14" s="13">
        <f t="shared" si="7"/>
        <v>0.14141414141414141</v>
      </c>
      <c r="V14" s="11">
        <v>1</v>
      </c>
      <c r="W14" s="11">
        <f t="shared" si="8"/>
        <v>16</v>
      </c>
    </row>
    <row r="15" spans="1:23" x14ac:dyDescent="0.2">
      <c r="A15" s="23" t="s">
        <v>325</v>
      </c>
      <c r="B15" s="11">
        <v>68</v>
      </c>
      <c r="C15" s="11">
        <v>57</v>
      </c>
      <c r="D15" s="11">
        <v>58</v>
      </c>
      <c r="E15" s="11">
        <v>23</v>
      </c>
      <c r="F15" s="11">
        <v>31</v>
      </c>
      <c r="G15" s="13">
        <f t="shared" si="0"/>
        <v>0.40350877192982454</v>
      </c>
      <c r="H15" s="13">
        <f t="shared" si="1"/>
        <v>0.53448275862068961</v>
      </c>
      <c r="I15" s="11">
        <v>12</v>
      </c>
      <c r="J15" s="11">
        <v>14</v>
      </c>
      <c r="K15" s="11">
        <v>2</v>
      </c>
      <c r="L15" s="11">
        <v>1</v>
      </c>
      <c r="M15" s="11">
        <v>1</v>
      </c>
      <c r="N15" s="11">
        <f t="shared" si="2"/>
        <v>38</v>
      </c>
      <c r="O15" s="13">
        <f t="shared" si="3"/>
        <v>0.66666666666666663</v>
      </c>
      <c r="P15" s="28">
        <f t="shared" si="4"/>
        <v>46</v>
      </c>
      <c r="Q15" s="13">
        <f t="shared" si="5"/>
        <v>0.7931034482758621</v>
      </c>
      <c r="R15" s="11">
        <v>11</v>
      </c>
      <c r="S15" s="13">
        <f t="shared" si="6"/>
        <v>0.19298245614035087</v>
      </c>
      <c r="T15" s="28">
        <v>12</v>
      </c>
      <c r="U15" s="13">
        <f t="shared" si="7"/>
        <v>0.20689655172413793</v>
      </c>
      <c r="V15" s="11">
        <v>2</v>
      </c>
      <c r="W15" s="11">
        <f t="shared" si="8"/>
        <v>6</v>
      </c>
    </row>
    <row r="16" spans="1:23" x14ac:dyDescent="0.2">
      <c r="A16" s="23" t="s">
        <v>326</v>
      </c>
      <c r="B16" s="11">
        <v>87</v>
      </c>
      <c r="C16" s="11">
        <v>67</v>
      </c>
      <c r="D16" s="11">
        <v>69</v>
      </c>
      <c r="E16" s="11">
        <v>26</v>
      </c>
      <c r="F16" s="11">
        <v>33</v>
      </c>
      <c r="G16" s="13">
        <f t="shared" si="0"/>
        <v>0.38805970149253732</v>
      </c>
      <c r="H16" s="13">
        <f t="shared" si="1"/>
        <v>0.47826086956521741</v>
      </c>
      <c r="I16" s="11">
        <v>5</v>
      </c>
      <c r="J16" s="11">
        <v>10</v>
      </c>
      <c r="K16" s="11">
        <v>6</v>
      </c>
      <c r="L16" s="11">
        <v>2</v>
      </c>
      <c r="M16" s="11">
        <v>6</v>
      </c>
      <c r="N16" s="11">
        <f t="shared" si="2"/>
        <v>39</v>
      </c>
      <c r="O16" s="13">
        <f t="shared" si="3"/>
        <v>0.58208955223880599</v>
      </c>
      <c r="P16" s="28">
        <f t="shared" si="4"/>
        <v>49</v>
      </c>
      <c r="Q16" s="13">
        <f t="shared" si="5"/>
        <v>0.71014492753623193</v>
      </c>
      <c r="R16" s="11">
        <v>19</v>
      </c>
      <c r="S16" s="13">
        <f t="shared" si="6"/>
        <v>0.28358208955223879</v>
      </c>
      <c r="T16" s="28">
        <v>20</v>
      </c>
      <c r="U16" s="13">
        <f t="shared" si="7"/>
        <v>0.28985507246376813</v>
      </c>
      <c r="V16" s="11">
        <v>1</v>
      </c>
      <c r="W16" s="11">
        <f t="shared" si="8"/>
        <v>8</v>
      </c>
    </row>
    <row r="17" spans="1:23" x14ac:dyDescent="0.2">
      <c r="A17" s="23" t="s">
        <v>327</v>
      </c>
      <c r="B17" s="11">
        <v>96</v>
      </c>
      <c r="C17" s="11">
        <v>65</v>
      </c>
      <c r="D17" s="11">
        <v>70</v>
      </c>
      <c r="E17" s="11">
        <v>17</v>
      </c>
      <c r="F17" s="11">
        <v>25</v>
      </c>
      <c r="G17" s="13">
        <f t="shared" si="0"/>
        <v>0.26153846153846155</v>
      </c>
      <c r="H17" s="13">
        <f t="shared" si="1"/>
        <v>0.35714285714285715</v>
      </c>
      <c r="I17" s="11">
        <v>18</v>
      </c>
      <c r="J17" s="11">
        <v>11</v>
      </c>
      <c r="K17" s="11">
        <v>4</v>
      </c>
      <c r="L17" s="11">
        <v>2</v>
      </c>
      <c r="M17" s="11">
        <v>3</v>
      </c>
      <c r="N17" s="11">
        <f t="shared" si="2"/>
        <v>41</v>
      </c>
      <c r="O17" s="13">
        <f t="shared" si="3"/>
        <v>0.63076923076923075</v>
      </c>
      <c r="P17" s="28">
        <f t="shared" si="4"/>
        <v>39</v>
      </c>
      <c r="Q17" s="13">
        <f t="shared" si="5"/>
        <v>0.55714285714285716</v>
      </c>
      <c r="R17" s="11">
        <v>18</v>
      </c>
      <c r="S17" s="13">
        <f t="shared" si="6"/>
        <v>0.27692307692307694</v>
      </c>
      <c r="T17" s="28">
        <v>31</v>
      </c>
      <c r="U17" s="13">
        <f t="shared" si="7"/>
        <v>0.44285714285714284</v>
      </c>
      <c r="V17" s="11">
        <v>1</v>
      </c>
      <c r="W17" s="11">
        <f t="shared" si="8"/>
        <v>5</v>
      </c>
    </row>
    <row r="18" spans="1:23" x14ac:dyDescent="0.2">
      <c r="A18" s="23" t="s">
        <v>328</v>
      </c>
      <c r="B18" s="11">
        <v>38</v>
      </c>
      <c r="C18" s="11">
        <v>17</v>
      </c>
      <c r="D18" s="11">
        <v>17</v>
      </c>
      <c r="E18" s="11">
        <v>6</v>
      </c>
      <c r="F18" s="11">
        <v>12</v>
      </c>
      <c r="G18" s="13">
        <f t="shared" si="0"/>
        <v>0.35294117647058826</v>
      </c>
      <c r="H18" s="13">
        <f t="shared" si="1"/>
        <v>0.70588235294117652</v>
      </c>
      <c r="I18" s="11">
        <v>0</v>
      </c>
      <c r="J18" s="11">
        <v>1</v>
      </c>
      <c r="K18" s="11">
        <v>4</v>
      </c>
      <c r="L18" s="11">
        <v>1</v>
      </c>
      <c r="M18" s="11">
        <v>1</v>
      </c>
      <c r="N18" s="11">
        <f t="shared" si="2"/>
        <v>11</v>
      </c>
      <c r="O18" s="13">
        <f t="shared" si="3"/>
        <v>0.6470588235294118</v>
      </c>
      <c r="P18" s="28">
        <f t="shared" si="4"/>
        <v>14</v>
      </c>
      <c r="Q18" s="13">
        <f t="shared" si="5"/>
        <v>0.82352941176470584</v>
      </c>
      <c r="R18" s="11">
        <v>3</v>
      </c>
      <c r="S18" s="13">
        <f t="shared" si="6"/>
        <v>0.17647058823529413</v>
      </c>
      <c r="T18" s="28">
        <v>3</v>
      </c>
      <c r="U18" s="13">
        <f t="shared" si="7"/>
        <v>0.17647058823529413</v>
      </c>
      <c r="V18" s="11">
        <v>0</v>
      </c>
      <c r="W18" s="11">
        <f t="shared" si="8"/>
        <v>3</v>
      </c>
    </row>
    <row r="19" spans="1:23" x14ac:dyDescent="0.2">
      <c r="A19" s="23" t="s">
        <v>329</v>
      </c>
      <c r="B19" s="11">
        <v>36</v>
      </c>
      <c r="C19" s="11">
        <v>27</v>
      </c>
      <c r="D19" s="11">
        <v>30</v>
      </c>
      <c r="E19" s="11">
        <v>18</v>
      </c>
      <c r="F19" s="11">
        <v>23</v>
      </c>
      <c r="G19" s="13">
        <f t="shared" si="0"/>
        <v>0.66666666666666663</v>
      </c>
      <c r="H19" s="13">
        <f t="shared" si="1"/>
        <v>0.76666666666666672</v>
      </c>
      <c r="I19" s="11">
        <v>4</v>
      </c>
      <c r="J19" s="11">
        <v>5</v>
      </c>
      <c r="K19" s="11">
        <v>3</v>
      </c>
      <c r="L19" s="11">
        <v>0</v>
      </c>
      <c r="M19" s="11">
        <v>1</v>
      </c>
      <c r="N19" s="11">
        <f t="shared" si="2"/>
        <v>25</v>
      </c>
      <c r="O19" s="13">
        <f t="shared" si="3"/>
        <v>0.92592592592592593</v>
      </c>
      <c r="P19" s="28">
        <f t="shared" si="4"/>
        <v>29</v>
      </c>
      <c r="Q19" s="13">
        <f t="shared" si="5"/>
        <v>0.96666666666666667</v>
      </c>
      <c r="R19" s="11">
        <v>1</v>
      </c>
      <c r="S19" s="13">
        <f t="shared" si="6"/>
        <v>3.7037037037037035E-2</v>
      </c>
      <c r="T19" s="28">
        <v>1</v>
      </c>
      <c r="U19" s="13">
        <f t="shared" si="7"/>
        <v>3.3333333333333333E-2</v>
      </c>
      <c r="V19" s="11">
        <v>0</v>
      </c>
      <c r="W19" s="11">
        <f t="shared" si="8"/>
        <v>1</v>
      </c>
    </row>
    <row r="20" spans="1:23" x14ac:dyDescent="0.2">
      <c r="A20" s="23" t="s">
        <v>330</v>
      </c>
      <c r="B20" s="11">
        <v>79</v>
      </c>
      <c r="C20" s="11">
        <v>48</v>
      </c>
      <c r="D20" s="11">
        <v>43</v>
      </c>
      <c r="E20" s="11">
        <v>8</v>
      </c>
      <c r="F20" s="11">
        <v>20</v>
      </c>
      <c r="G20" s="13">
        <f t="shared" si="0"/>
        <v>0.16666666666666666</v>
      </c>
      <c r="H20" s="13">
        <f t="shared" si="1"/>
        <v>0.46511627906976744</v>
      </c>
      <c r="I20" s="11">
        <v>5</v>
      </c>
      <c r="J20" s="11">
        <v>6</v>
      </c>
      <c r="K20" s="11">
        <v>7</v>
      </c>
      <c r="L20" s="11">
        <v>1</v>
      </c>
      <c r="M20" s="11">
        <v>6</v>
      </c>
      <c r="N20" s="11">
        <f t="shared" si="2"/>
        <v>21</v>
      </c>
      <c r="O20" s="13">
        <f t="shared" si="3"/>
        <v>0.4375</v>
      </c>
      <c r="P20" s="28">
        <f t="shared" si="4"/>
        <v>32</v>
      </c>
      <c r="Q20" s="13">
        <f t="shared" si="5"/>
        <v>0.7441860465116279</v>
      </c>
      <c r="R20" s="11">
        <v>7</v>
      </c>
      <c r="S20" s="13">
        <f t="shared" si="6"/>
        <v>0.14583333333333334</v>
      </c>
      <c r="T20" s="28">
        <v>11</v>
      </c>
      <c r="U20" s="13">
        <f t="shared" si="7"/>
        <v>0.2558139534883721</v>
      </c>
      <c r="V20" s="11">
        <v>12</v>
      </c>
      <c r="W20" s="11">
        <f t="shared" si="8"/>
        <v>8</v>
      </c>
    </row>
    <row r="21" spans="1:23" x14ac:dyDescent="0.2">
      <c r="A21" s="23" t="s">
        <v>332</v>
      </c>
      <c r="B21" s="11">
        <v>64</v>
      </c>
      <c r="C21" s="11">
        <v>41</v>
      </c>
      <c r="D21" s="11">
        <v>40</v>
      </c>
      <c r="E21" s="11">
        <v>5</v>
      </c>
      <c r="F21" s="11">
        <v>10</v>
      </c>
      <c r="G21" s="13">
        <f t="shared" si="0"/>
        <v>0.12195121951219512</v>
      </c>
      <c r="H21" s="13">
        <f t="shared" si="1"/>
        <v>0.25</v>
      </c>
      <c r="I21" s="11">
        <v>2</v>
      </c>
      <c r="J21" s="11">
        <v>4</v>
      </c>
      <c r="K21" s="11">
        <v>0</v>
      </c>
      <c r="L21" s="11">
        <v>8</v>
      </c>
      <c r="M21" s="11">
        <v>9</v>
      </c>
      <c r="N21" s="11">
        <f t="shared" si="2"/>
        <v>15</v>
      </c>
      <c r="O21" s="13">
        <f t="shared" si="3"/>
        <v>0.36585365853658536</v>
      </c>
      <c r="P21" s="28">
        <f t="shared" si="4"/>
        <v>23</v>
      </c>
      <c r="Q21" s="13">
        <f t="shared" si="5"/>
        <v>0.57499999999999996</v>
      </c>
      <c r="R21" s="11">
        <v>7</v>
      </c>
      <c r="S21" s="13">
        <f t="shared" si="6"/>
        <v>0.17073170731707318</v>
      </c>
      <c r="T21" s="28">
        <v>17</v>
      </c>
      <c r="U21" s="13">
        <f t="shared" si="7"/>
        <v>0.42499999999999999</v>
      </c>
      <c r="V21" s="11">
        <v>4</v>
      </c>
      <c r="W21" s="11">
        <f t="shared" si="8"/>
        <v>15</v>
      </c>
    </row>
    <row r="22" spans="1:23" x14ac:dyDescent="0.2">
      <c r="A22" s="23" t="s">
        <v>331</v>
      </c>
      <c r="B22" s="11">
        <v>36</v>
      </c>
      <c r="C22" s="11">
        <v>31</v>
      </c>
      <c r="D22" s="11">
        <v>29</v>
      </c>
      <c r="E22" s="11">
        <v>5</v>
      </c>
      <c r="F22" s="11">
        <v>6</v>
      </c>
      <c r="G22" s="13">
        <f t="shared" si="0"/>
        <v>0.16129032258064516</v>
      </c>
      <c r="H22" s="13">
        <f t="shared" si="1"/>
        <v>0.20689655172413793</v>
      </c>
      <c r="I22" s="11">
        <v>0</v>
      </c>
      <c r="J22" s="11">
        <v>2</v>
      </c>
      <c r="K22" s="11">
        <v>26</v>
      </c>
      <c r="L22" s="11">
        <v>0</v>
      </c>
      <c r="M22" s="11">
        <v>21</v>
      </c>
      <c r="N22" s="11">
        <f t="shared" si="2"/>
        <v>31</v>
      </c>
      <c r="O22" s="13">
        <f t="shared" si="3"/>
        <v>1</v>
      </c>
      <c r="P22" s="28">
        <f t="shared" si="4"/>
        <v>29</v>
      </c>
      <c r="Q22" s="13">
        <f t="shared" si="5"/>
        <v>1</v>
      </c>
      <c r="R22" s="11">
        <v>0</v>
      </c>
      <c r="S22" s="13">
        <f t="shared" si="6"/>
        <v>0</v>
      </c>
      <c r="T22" s="28">
        <v>0</v>
      </c>
      <c r="U22" s="13">
        <f t="shared" si="7"/>
        <v>0</v>
      </c>
      <c r="V22" s="11">
        <v>0</v>
      </c>
      <c r="W22" s="11">
        <f t="shared" si="8"/>
        <v>0</v>
      </c>
    </row>
    <row r="23" spans="1:23" x14ac:dyDescent="0.2">
      <c r="A23" s="23" t="s">
        <v>333</v>
      </c>
      <c r="B23" s="11">
        <v>114</v>
      </c>
      <c r="C23" s="11">
        <v>79</v>
      </c>
      <c r="D23" s="11">
        <v>76</v>
      </c>
      <c r="E23" s="11">
        <v>30</v>
      </c>
      <c r="F23" s="11">
        <v>40</v>
      </c>
      <c r="G23" s="13">
        <f t="shared" si="0"/>
        <v>0.379746835443038</v>
      </c>
      <c r="H23" s="13">
        <f t="shared" si="1"/>
        <v>0.52631578947368418</v>
      </c>
      <c r="I23" s="11">
        <v>5</v>
      </c>
      <c r="J23" s="11">
        <v>5</v>
      </c>
      <c r="K23" s="11">
        <v>10</v>
      </c>
      <c r="L23" s="11">
        <v>6</v>
      </c>
      <c r="M23" s="11">
        <v>8</v>
      </c>
      <c r="N23" s="11">
        <f t="shared" si="2"/>
        <v>51</v>
      </c>
      <c r="O23" s="13">
        <f t="shared" si="3"/>
        <v>0.64556962025316456</v>
      </c>
      <c r="P23" s="28">
        <f t="shared" si="4"/>
        <v>53</v>
      </c>
      <c r="Q23" s="13">
        <f t="shared" si="5"/>
        <v>0.69736842105263153</v>
      </c>
      <c r="R23" s="11">
        <v>12</v>
      </c>
      <c r="S23" s="13">
        <f t="shared" si="6"/>
        <v>0.15189873417721519</v>
      </c>
      <c r="T23" s="28">
        <v>23</v>
      </c>
      <c r="U23" s="13">
        <f t="shared" si="7"/>
        <v>0.30263157894736842</v>
      </c>
      <c r="V23" s="11">
        <v>4</v>
      </c>
      <c r="W23" s="11">
        <f t="shared" si="8"/>
        <v>12</v>
      </c>
    </row>
    <row r="24" spans="1:23" x14ac:dyDescent="0.2">
      <c r="A24" s="23" t="s">
        <v>364</v>
      </c>
      <c r="B24" s="11">
        <v>98</v>
      </c>
      <c r="C24" s="11">
        <v>46</v>
      </c>
      <c r="D24" s="11">
        <v>43</v>
      </c>
      <c r="E24" s="11">
        <v>17</v>
      </c>
      <c r="F24" s="11">
        <v>29</v>
      </c>
      <c r="G24" s="13">
        <f t="shared" si="0"/>
        <v>0.36956521739130432</v>
      </c>
      <c r="H24" s="13">
        <f t="shared" si="1"/>
        <v>0.67441860465116277</v>
      </c>
      <c r="I24" s="11">
        <v>3</v>
      </c>
      <c r="J24" s="11">
        <v>4</v>
      </c>
      <c r="K24" s="11">
        <v>1</v>
      </c>
      <c r="L24" s="11">
        <v>2</v>
      </c>
      <c r="M24" s="11">
        <v>1</v>
      </c>
      <c r="N24" s="11">
        <f t="shared" si="2"/>
        <v>23</v>
      </c>
      <c r="O24" s="13">
        <f t="shared" si="3"/>
        <v>0.5</v>
      </c>
      <c r="P24" s="28">
        <f t="shared" si="4"/>
        <v>34</v>
      </c>
      <c r="Q24" s="13">
        <f t="shared" si="5"/>
        <v>0.79069767441860461</v>
      </c>
      <c r="R24" s="11">
        <v>9</v>
      </c>
      <c r="S24" s="13">
        <f t="shared" si="6"/>
        <v>0.19565217391304349</v>
      </c>
      <c r="T24" s="28">
        <v>9</v>
      </c>
      <c r="U24" s="13">
        <f t="shared" si="7"/>
        <v>0.20930232558139536</v>
      </c>
      <c r="V24" s="11">
        <v>2</v>
      </c>
      <c r="W24" s="11">
        <f t="shared" si="8"/>
        <v>12</v>
      </c>
    </row>
    <row r="25" spans="1:23" x14ac:dyDescent="0.2">
      <c r="A25" s="23" t="s">
        <v>365</v>
      </c>
      <c r="B25" s="11">
        <v>149</v>
      </c>
      <c r="C25" s="11">
        <v>94</v>
      </c>
      <c r="D25" s="11">
        <v>99</v>
      </c>
      <c r="E25" s="11">
        <v>26</v>
      </c>
      <c r="F25" s="11">
        <v>38</v>
      </c>
      <c r="G25" s="13">
        <f t="shared" si="0"/>
        <v>0.27659574468085107</v>
      </c>
      <c r="H25" s="13">
        <f t="shared" si="1"/>
        <v>0.38383838383838381</v>
      </c>
      <c r="I25" s="11">
        <v>9</v>
      </c>
      <c r="J25" s="11">
        <v>8</v>
      </c>
      <c r="K25" s="11">
        <v>6</v>
      </c>
      <c r="L25" s="11">
        <v>15</v>
      </c>
      <c r="M25" s="11">
        <v>16</v>
      </c>
      <c r="N25" s="11">
        <f t="shared" si="2"/>
        <v>56</v>
      </c>
      <c r="O25" s="13">
        <f t="shared" si="3"/>
        <v>0.5957446808510638</v>
      </c>
      <c r="P25" s="28">
        <f t="shared" si="4"/>
        <v>62</v>
      </c>
      <c r="Q25" s="13">
        <f t="shared" si="5"/>
        <v>0.6262626262626263</v>
      </c>
      <c r="R25" s="11">
        <v>23</v>
      </c>
      <c r="S25" s="13">
        <f t="shared" si="6"/>
        <v>0.24468085106382978</v>
      </c>
      <c r="T25" s="28">
        <v>37</v>
      </c>
      <c r="U25" s="13">
        <f t="shared" si="7"/>
        <v>0.37373737373737376</v>
      </c>
      <c r="V25" s="11">
        <v>1</v>
      </c>
      <c r="W25" s="11">
        <f t="shared" si="8"/>
        <v>14</v>
      </c>
    </row>
    <row r="26" spans="1:23" x14ac:dyDescent="0.2">
      <c r="A26" s="23" t="s">
        <v>366</v>
      </c>
      <c r="B26" s="11">
        <v>81</v>
      </c>
      <c r="C26" s="11">
        <v>48</v>
      </c>
      <c r="D26" s="11">
        <v>46</v>
      </c>
      <c r="E26" s="11">
        <v>17</v>
      </c>
      <c r="F26" s="11">
        <v>26</v>
      </c>
      <c r="G26" s="13">
        <f t="shared" si="0"/>
        <v>0.35416666666666669</v>
      </c>
      <c r="H26" s="13">
        <f t="shared" si="1"/>
        <v>0.56521739130434778</v>
      </c>
      <c r="I26" s="11">
        <v>1</v>
      </c>
      <c r="J26" s="11">
        <v>4</v>
      </c>
      <c r="K26" s="11">
        <v>4</v>
      </c>
      <c r="L26" s="11">
        <v>2</v>
      </c>
      <c r="M26" s="11">
        <v>4</v>
      </c>
      <c r="N26" s="11">
        <f t="shared" si="2"/>
        <v>24</v>
      </c>
      <c r="O26" s="13">
        <f t="shared" si="3"/>
        <v>0.5</v>
      </c>
      <c r="P26" s="28">
        <f t="shared" si="4"/>
        <v>34</v>
      </c>
      <c r="Q26" s="13">
        <f t="shared" si="5"/>
        <v>0.73913043478260865</v>
      </c>
      <c r="R26" s="11">
        <v>7</v>
      </c>
      <c r="S26" s="13">
        <f t="shared" si="6"/>
        <v>0.14583333333333334</v>
      </c>
      <c r="T26" s="28">
        <v>12</v>
      </c>
      <c r="U26" s="13">
        <f t="shared" si="7"/>
        <v>0.2608695652173913</v>
      </c>
      <c r="V26" s="11">
        <v>4</v>
      </c>
      <c r="W26" s="11">
        <f t="shared" si="8"/>
        <v>13</v>
      </c>
    </row>
    <row r="27" spans="1:23" x14ac:dyDescent="0.2">
      <c r="A27" s="23" t="s">
        <v>367</v>
      </c>
      <c r="B27" s="11">
        <v>91</v>
      </c>
      <c r="C27" s="11">
        <v>55</v>
      </c>
      <c r="D27" s="11">
        <v>58</v>
      </c>
      <c r="E27" s="11">
        <v>15</v>
      </c>
      <c r="F27" s="11">
        <v>23</v>
      </c>
      <c r="G27" s="13">
        <f t="shared" si="0"/>
        <v>0.27272727272727271</v>
      </c>
      <c r="H27" s="13">
        <f t="shared" si="1"/>
        <v>0.39655172413793105</v>
      </c>
      <c r="I27" s="11">
        <v>8</v>
      </c>
      <c r="J27" s="11">
        <v>12</v>
      </c>
      <c r="K27" s="11">
        <v>5</v>
      </c>
      <c r="L27" s="11">
        <v>7</v>
      </c>
      <c r="M27" s="11">
        <v>8</v>
      </c>
      <c r="N27" s="11">
        <f t="shared" si="2"/>
        <v>35</v>
      </c>
      <c r="O27" s="13">
        <f t="shared" si="3"/>
        <v>0.63636363636363635</v>
      </c>
      <c r="P27" s="28">
        <f t="shared" si="4"/>
        <v>43</v>
      </c>
      <c r="Q27" s="13">
        <f t="shared" si="5"/>
        <v>0.74137931034482762</v>
      </c>
      <c r="R27" s="11">
        <v>9</v>
      </c>
      <c r="S27" s="13">
        <f t="shared" si="6"/>
        <v>0.16363636363636364</v>
      </c>
      <c r="T27" s="28">
        <v>15</v>
      </c>
      <c r="U27" s="13">
        <f t="shared" si="7"/>
        <v>0.25862068965517243</v>
      </c>
      <c r="V27" s="11">
        <v>1</v>
      </c>
      <c r="W27" s="11">
        <f t="shared" si="8"/>
        <v>10</v>
      </c>
    </row>
    <row r="28" spans="1:23" x14ac:dyDescent="0.2">
      <c r="A28" s="23" t="s">
        <v>368</v>
      </c>
      <c r="B28" s="11">
        <v>194</v>
      </c>
      <c r="C28" s="11">
        <v>147</v>
      </c>
      <c r="D28" s="11">
        <v>154</v>
      </c>
      <c r="E28" s="11">
        <v>35</v>
      </c>
      <c r="F28" s="11">
        <v>45</v>
      </c>
      <c r="G28" s="13">
        <f t="shared" si="0"/>
        <v>0.23809523809523808</v>
      </c>
      <c r="H28" s="13">
        <f t="shared" si="1"/>
        <v>0.29220779220779219</v>
      </c>
      <c r="I28" s="11">
        <v>4</v>
      </c>
      <c r="J28" s="11">
        <v>3</v>
      </c>
      <c r="K28" s="11">
        <v>1</v>
      </c>
      <c r="L28" s="11">
        <v>7</v>
      </c>
      <c r="M28" s="11">
        <v>5</v>
      </c>
      <c r="N28" s="11">
        <f t="shared" si="2"/>
        <v>47</v>
      </c>
      <c r="O28" s="13">
        <f t="shared" si="3"/>
        <v>0.31972789115646261</v>
      </c>
      <c r="P28" s="28">
        <f t="shared" si="4"/>
        <v>53</v>
      </c>
      <c r="Q28" s="13">
        <f t="shared" si="5"/>
        <v>0.34415584415584416</v>
      </c>
      <c r="R28" s="11">
        <v>88</v>
      </c>
      <c r="S28" s="13">
        <f t="shared" si="6"/>
        <v>0.59863945578231292</v>
      </c>
      <c r="T28" s="28">
        <v>101</v>
      </c>
      <c r="U28" s="13">
        <f t="shared" si="7"/>
        <v>0.6558441558441559</v>
      </c>
      <c r="V28" s="11">
        <v>4</v>
      </c>
      <c r="W28" s="11">
        <f t="shared" si="8"/>
        <v>8</v>
      </c>
    </row>
    <row r="29" spans="1:23" x14ac:dyDescent="0.2">
      <c r="A29" s="23" t="s">
        <v>369</v>
      </c>
      <c r="B29" s="11">
        <v>96</v>
      </c>
      <c r="C29" s="11">
        <v>80</v>
      </c>
      <c r="D29" s="11">
        <v>86</v>
      </c>
      <c r="E29" s="11">
        <v>19</v>
      </c>
      <c r="F29" s="11">
        <v>29</v>
      </c>
      <c r="G29" s="13">
        <f t="shared" si="0"/>
        <v>0.23749999999999999</v>
      </c>
      <c r="H29" s="13">
        <f t="shared" si="1"/>
        <v>0.33720930232558138</v>
      </c>
      <c r="I29" s="11">
        <v>4</v>
      </c>
      <c r="J29" s="11">
        <v>2</v>
      </c>
      <c r="K29" s="11">
        <v>2</v>
      </c>
      <c r="L29" s="11">
        <v>0</v>
      </c>
      <c r="M29" s="11">
        <v>2</v>
      </c>
      <c r="N29" s="11">
        <f t="shared" si="2"/>
        <v>25</v>
      </c>
      <c r="O29" s="13">
        <f t="shared" si="3"/>
        <v>0.3125</v>
      </c>
      <c r="P29" s="28">
        <f t="shared" si="4"/>
        <v>33</v>
      </c>
      <c r="Q29" s="13">
        <f t="shared" si="5"/>
        <v>0.38372093023255816</v>
      </c>
      <c r="R29" s="11">
        <v>51</v>
      </c>
      <c r="S29" s="13">
        <f t="shared" si="6"/>
        <v>0.63749999999999996</v>
      </c>
      <c r="T29" s="28">
        <v>53</v>
      </c>
      <c r="U29" s="13">
        <f t="shared" si="7"/>
        <v>0.61627906976744184</v>
      </c>
      <c r="V29" s="11">
        <v>2</v>
      </c>
      <c r="W29" s="11">
        <f t="shared" si="8"/>
        <v>2</v>
      </c>
    </row>
    <row r="30" spans="1:23" s="3" customFormat="1" x14ac:dyDescent="0.2">
      <c r="A30" s="24" t="s">
        <v>334</v>
      </c>
      <c r="B30" s="16">
        <f>SUM(B12:B29)</f>
        <v>5212</v>
      </c>
      <c r="C30" s="16">
        <f>SUM(C12:C29)</f>
        <v>3354</v>
      </c>
      <c r="D30" s="16">
        <f>SUM(D12:D29)</f>
        <v>3440</v>
      </c>
      <c r="E30" s="16">
        <f>SUM(E12:E29)</f>
        <v>1063</v>
      </c>
      <c r="F30" s="16">
        <f>SUM(F12:F29)</f>
        <v>1461</v>
      </c>
      <c r="G30" s="18">
        <f t="shared" si="0"/>
        <v>0.31693500298151461</v>
      </c>
      <c r="H30" s="13">
        <f t="shared" si="1"/>
        <v>0.42470930232558141</v>
      </c>
      <c r="I30" s="16">
        <f>SUM(I12:I29)</f>
        <v>221</v>
      </c>
      <c r="J30" s="16">
        <f>SUM(J12:J29)</f>
        <v>292</v>
      </c>
      <c r="K30" s="16">
        <f>SUM(K12:K29)</f>
        <v>292</v>
      </c>
      <c r="L30" s="16">
        <f>SUM(L12:L29)</f>
        <v>439</v>
      </c>
      <c r="M30" s="16">
        <f>SUM(M12:M29)</f>
        <v>549</v>
      </c>
      <c r="N30" s="16">
        <f t="shared" si="2"/>
        <v>2015</v>
      </c>
      <c r="O30" s="18">
        <f t="shared" si="3"/>
        <v>0.60077519379844957</v>
      </c>
      <c r="P30" s="28">
        <f t="shared" si="4"/>
        <v>2302</v>
      </c>
      <c r="Q30" s="13">
        <f t="shared" si="5"/>
        <v>0.66918604651162794</v>
      </c>
      <c r="R30" s="16">
        <f>SUM(R12:R29)</f>
        <v>911</v>
      </c>
      <c r="S30" s="18">
        <f t="shared" si="6"/>
        <v>0.27161598091830652</v>
      </c>
      <c r="T30" s="29">
        <f>SUM(T12:T29)</f>
        <v>1138</v>
      </c>
      <c r="U30" s="13">
        <f t="shared" si="7"/>
        <v>0.33081395348837211</v>
      </c>
      <c r="V30" s="16">
        <f>SUM(V12:V29)</f>
        <v>116</v>
      </c>
      <c r="W30" s="16">
        <f t="shared" si="8"/>
        <v>312</v>
      </c>
    </row>
    <row r="31" spans="1:23" x14ac:dyDescent="0.2">
      <c r="A31" s="23" t="s">
        <v>335</v>
      </c>
      <c r="B31" s="11">
        <v>263</v>
      </c>
      <c r="C31" s="11">
        <v>193</v>
      </c>
      <c r="D31" s="11">
        <v>210</v>
      </c>
      <c r="E31" s="11">
        <v>125</v>
      </c>
      <c r="F31" s="11">
        <v>170</v>
      </c>
      <c r="G31" s="13">
        <f t="shared" si="0"/>
        <v>0.64766839378238339</v>
      </c>
      <c r="H31" s="13">
        <f t="shared" si="1"/>
        <v>0.80952380952380953</v>
      </c>
      <c r="I31" s="11">
        <v>22</v>
      </c>
      <c r="J31" s="11">
        <v>24</v>
      </c>
      <c r="K31" s="11">
        <v>3</v>
      </c>
      <c r="L31" s="11">
        <v>7</v>
      </c>
      <c r="M31" s="11">
        <v>3</v>
      </c>
      <c r="N31" s="11">
        <f t="shared" si="2"/>
        <v>157</v>
      </c>
      <c r="O31" s="13">
        <f t="shared" si="3"/>
        <v>0.81347150259067358</v>
      </c>
      <c r="P31" s="28">
        <f t="shared" si="4"/>
        <v>197</v>
      </c>
      <c r="Q31" s="13">
        <f t="shared" si="5"/>
        <v>0.93809523809523809</v>
      </c>
      <c r="R31" s="11">
        <v>15</v>
      </c>
      <c r="S31" s="13">
        <f t="shared" si="6"/>
        <v>7.7720207253886009E-2</v>
      </c>
      <c r="T31" s="28">
        <v>13</v>
      </c>
      <c r="U31" s="13">
        <f t="shared" si="7"/>
        <v>6.1904761904761907E-2</v>
      </c>
      <c r="V31" s="11">
        <v>9</v>
      </c>
      <c r="W31" s="11">
        <f t="shared" si="8"/>
        <v>12</v>
      </c>
    </row>
    <row r="32" spans="1:23" x14ac:dyDescent="0.2">
      <c r="A32" s="23" t="s">
        <v>336</v>
      </c>
      <c r="B32" s="11">
        <v>237</v>
      </c>
      <c r="C32" s="11">
        <v>162</v>
      </c>
      <c r="D32" s="11">
        <v>171</v>
      </c>
      <c r="E32" s="11">
        <v>112</v>
      </c>
      <c r="F32" s="11">
        <v>141</v>
      </c>
      <c r="G32" s="13">
        <f t="shared" si="0"/>
        <v>0.69135802469135799</v>
      </c>
      <c r="H32" s="13">
        <f t="shared" si="1"/>
        <v>0.82456140350877194</v>
      </c>
      <c r="I32" s="11">
        <v>15</v>
      </c>
      <c r="J32" s="11">
        <v>20</v>
      </c>
      <c r="K32" s="11">
        <v>7</v>
      </c>
      <c r="L32" s="11">
        <v>3</v>
      </c>
      <c r="M32" s="11">
        <v>3</v>
      </c>
      <c r="N32" s="11">
        <f t="shared" si="2"/>
        <v>137</v>
      </c>
      <c r="O32" s="13">
        <f t="shared" si="3"/>
        <v>0.84567901234567899</v>
      </c>
      <c r="P32" s="28">
        <f t="shared" si="4"/>
        <v>164</v>
      </c>
      <c r="Q32" s="13">
        <f t="shared" si="5"/>
        <v>0.95906432748538006</v>
      </c>
      <c r="R32" s="11">
        <v>10</v>
      </c>
      <c r="S32" s="13">
        <f t="shared" si="6"/>
        <v>6.1728395061728392E-2</v>
      </c>
      <c r="T32" s="28">
        <v>7</v>
      </c>
      <c r="U32" s="13">
        <f t="shared" si="7"/>
        <v>4.0935672514619881E-2</v>
      </c>
      <c r="V32" s="11">
        <v>4</v>
      </c>
      <c r="W32" s="11">
        <f t="shared" si="8"/>
        <v>11</v>
      </c>
    </row>
    <row r="33" spans="1:23" x14ac:dyDescent="0.2">
      <c r="A33" s="23" t="s">
        <v>337</v>
      </c>
      <c r="B33" s="11">
        <v>571</v>
      </c>
      <c r="C33" s="11">
        <v>445</v>
      </c>
      <c r="D33" s="11">
        <v>460</v>
      </c>
      <c r="E33" s="11">
        <v>181</v>
      </c>
      <c r="F33" s="11">
        <v>252</v>
      </c>
      <c r="G33" s="13">
        <f t="shared" si="0"/>
        <v>0.40674157303370789</v>
      </c>
      <c r="H33" s="13">
        <f t="shared" si="1"/>
        <v>0.54782608695652169</v>
      </c>
      <c r="I33" s="11">
        <v>12</v>
      </c>
      <c r="J33" s="11">
        <v>23</v>
      </c>
      <c r="K33" s="11">
        <v>36</v>
      </c>
      <c r="L33" s="11">
        <v>12</v>
      </c>
      <c r="M33" s="11">
        <v>10</v>
      </c>
      <c r="N33" s="11">
        <f t="shared" si="2"/>
        <v>241</v>
      </c>
      <c r="O33" s="13">
        <f t="shared" si="3"/>
        <v>0.54157303370786514</v>
      </c>
      <c r="P33" s="28">
        <f t="shared" si="4"/>
        <v>285</v>
      </c>
      <c r="Q33" s="13">
        <f t="shared" si="5"/>
        <v>0.61956521739130432</v>
      </c>
      <c r="R33" s="11">
        <v>164</v>
      </c>
      <c r="S33" s="13">
        <f t="shared" si="6"/>
        <v>0.36853932584269661</v>
      </c>
      <c r="T33" s="28">
        <v>175</v>
      </c>
      <c r="U33" s="13">
        <f t="shared" si="7"/>
        <v>0.38043478260869568</v>
      </c>
      <c r="V33" s="11">
        <v>20</v>
      </c>
      <c r="W33" s="11">
        <f t="shared" si="8"/>
        <v>20</v>
      </c>
    </row>
    <row r="34" spans="1:23" x14ac:dyDescent="0.2">
      <c r="A34" s="23" t="s">
        <v>338</v>
      </c>
      <c r="B34" s="11">
        <v>255</v>
      </c>
      <c r="C34" s="11">
        <v>157</v>
      </c>
      <c r="D34" s="11">
        <v>166</v>
      </c>
      <c r="E34" s="11">
        <v>55</v>
      </c>
      <c r="F34" s="11">
        <v>61</v>
      </c>
      <c r="G34" s="13">
        <f t="shared" ref="G34:G63" si="9">E34/C34</f>
        <v>0.3503184713375796</v>
      </c>
      <c r="H34" s="13">
        <f t="shared" si="1"/>
        <v>0.36746987951807231</v>
      </c>
      <c r="I34" s="11">
        <v>8</v>
      </c>
      <c r="J34" s="11">
        <v>18</v>
      </c>
      <c r="K34" s="11">
        <v>21</v>
      </c>
      <c r="L34" s="11">
        <v>4</v>
      </c>
      <c r="M34" s="11">
        <v>29</v>
      </c>
      <c r="N34" s="11">
        <f t="shared" ref="N34:N63" si="10">E34+I34+K34+L34</f>
        <v>88</v>
      </c>
      <c r="O34" s="13">
        <f t="shared" ref="O34:O63" si="11">N34/C34</f>
        <v>0.56050955414012738</v>
      </c>
      <c r="P34" s="28">
        <f t="shared" ref="P34:P63" si="12">F34+J34+M34</f>
        <v>108</v>
      </c>
      <c r="Q34" s="13">
        <f t="shared" ref="Q34:Q63" si="13">P34/D34</f>
        <v>0.6506024096385542</v>
      </c>
      <c r="R34" s="11">
        <v>43</v>
      </c>
      <c r="S34" s="13">
        <f t="shared" ref="S34:S63" si="14">R34/C34</f>
        <v>0.27388535031847133</v>
      </c>
      <c r="T34" s="28">
        <v>58</v>
      </c>
      <c r="U34" s="13">
        <f t="shared" ref="U34:U63" si="15">T34/D34</f>
        <v>0.3493975903614458</v>
      </c>
      <c r="V34" s="11">
        <v>2</v>
      </c>
      <c r="W34" s="11">
        <f t="shared" ref="W34:W63" si="16">C34-N34-R34-V34</f>
        <v>24</v>
      </c>
    </row>
    <row r="35" spans="1:23" x14ac:dyDescent="0.2">
      <c r="A35" s="23" t="s">
        <v>339</v>
      </c>
      <c r="B35" s="11">
        <v>224</v>
      </c>
      <c r="C35" s="11">
        <v>141</v>
      </c>
      <c r="D35" s="11">
        <v>155</v>
      </c>
      <c r="E35" s="11">
        <v>83</v>
      </c>
      <c r="F35" s="11">
        <v>110</v>
      </c>
      <c r="G35" s="13">
        <f t="shared" si="9"/>
        <v>0.58865248226950351</v>
      </c>
      <c r="H35" s="13">
        <f t="shared" si="1"/>
        <v>0.70967741935483875</v>
      </c>
      <c r="I35" s="11">
        <v>10</v>
      </c>
      <c r="J35" s="11">
        <v>24</v>
      </c>
      <c r="K35" s="11">
        <v>11</v>
      </c>
      <c r="L35" s="11">
        <v>11</v>
      </c>
      <c r="M35" s="11">
        <v>12</v>
      </c>
      <c r="N35" s="11">
        <f t="shared" si="10"/>
        <v>115</v>
      </c>
      <c r="O35" s="13">
        <f t="shared" si="11"/>
        <v>0.81560283687943258</v>
      </c>
      <c r="P35" s="28">
        <f t="shared" si="12"/>
        <v>146</v>
      </c>
      <c r="Q35" s="13">
        <f t="shared" si="13"/>
        <v>0.9419354838709677</v>
      </c>
      <c r="R35" s="11">
        <v>5</v>
      </c>
      <c r="S35" s="13">
        <f t="shared" si="14"/>
        <v>3.5460992907801421E-2</v>
      </c>
      <c r="T35" s="28">
        <v>9</v>
      </c>
      <c r="U35" s="13">
        <f t="shared" si="15"/>
        <v>5.8064516129032261E-2</v>
      </c>
      <c r="V35" s="11">
        <v>7</v>
      </c>
      <c r="W35" s="11">
        <f t="shared" si="16"/>
        <v>14</v>
      </c>
    </row>
    <row r="36" spans="1:23" s="3" customFormat="1" x14ac:dyDescent="0.2">
      <c r="A36" s="24" t="s">
        <v>340</v>
      </c>
      <c r="B36" s="16">
        <f>SUM(B31:B35)</f>
        <v>1550</v>
      </c>
      <c r="C36" s="16">
        <f>SUM(C31:C35)</f>
        <v>1098</v>
      </c>
      <c r="D36" s="16">
        <f>SUM(D31:D35)</f>
        <v>1162</v>
      </c>
      <c r="E36" s="16">
        <f>SUM(E31:E35)</f>
        <v>556</v>
      </c>
      <c r="F36" s="16">
        <f>SUM(F31:F35)</f>
        <v>734</v>
      </c>
      <c r="G36" s="18">
        <f t="shared" si="9"/>
        <v>0.50637522768670307</v>
      </c>
      <c r="H36" s="13">
        <f t="shared" si="1"/>
        <v>0.63166953528399317</v>
      </c>
      <c r="I36" s="16">
        <f>SUM(I31:I35)</f>
        <v>67</v>
      </c>
      <c r="J36" s="16">
        <f>SUM(J31:J35)</f>
        <v>109</v>
      </c>
      <c r="K36" s="16">
        <f>SUM(K31:K35)</f>
        <v>78</v>
      </c>
      <c r="L36" s="16">
        <f>SUM(L31:L35)</f>
        <v>37</v>
      </c>
      <c r="M36" s="16">
        <f>SUM(M31:M35)</f>
        <v>57</v>
      </c>
      <c r="N36" s="16">
        <f t="shared" si="10"/>
        <v>738</v>
      </c>
      <c r="O36" s="18">
        <f t="shared" si="11"/>
        <v>0.67213114754098358</v>
      </c>
      <c r="P36" s="28">
        <f t="shared" si="12"/>
        <v>900</v>
      </c>
      <c r="Q36" s="13">
        <f t="shared" si="13"/>
        <v>0.77452667814113596</v>
      </c>
      <c r="R36" s="16">
        <f>SUM(R31:R35)</f>
        <v>237</v>
      </c>
      <c r="S36" s="18">
        <f t="shared" si="14"/>
        <v>0.21584699453551912</v>
      </c>
      <c r="T36" s="29">
        <f>SUM(T31:T35)</f>
        <v>262</v>
      </c>
      <c r="U36" s="13">
        <f t="shared" si="15"/>
        <v>0.22547332185886404</v>
      </c>
      <c r="V36" s="16">
        <f>SUM(V31:V35)</f>
        <v>42</v>
      </c>
      <c r="W36" s="16">
        <f t="shared" si="16"/>
        <v>81</v>
      </c>
    </row>
    <row r="37" spans="1:23" x14ac:dyDescent="0.2">
      <c r="A37" s="23" t="s">
        <v>341</v>
      </c>
      <c r="B37" s="11">
        <v>118</v>
      </c>
      <c r="C37" s="11">
        <v>57</v>
      </c>
      <c r="D37" s="11">
        <v>60</v>
      </c>
      <c r="E37" s="11">
        <v>14</v>
      </c>
      <c r="F37" s="11">
        <v>31</v>
      </c>
      <c r="G37" s="13">
        <f t="shared" si="9"/>
        <v>0.24561403508771928</v>
      </c>
      <c r="H37" s="13">
        <f t="shared" si="1"/>
        <v>0.51666666666666672</v>
      </c>
      <c r="I37" s="11">
        <v>4</v>
      </c>
      <c r="J37" s="11">
        <v>5</v>
      </c>
      <c r="K37" s="11">
        <v>2</v>
      </c>
      <c r="L37" s="11">
        <v>20</v>
      </c>
      <c r="M37" s="11">
        <v>17</v>
      </c>
      <c r="N37" s="11">
        <f t="shared" si="10"/>
        <v>40</v>
      </c>
      <c r="O37" s="13">
        <f t="shared" si="11"/>
        <v>0.70175438596491224</v>
      </c>
      <c r="P37" s="28">
        <f t="shared" si="12"/>
        <v>53</v>
      </c>
      <c r="Q37" s="13">
        <f t="shared" si="13"/>
        <v>0.8833333333333333</v>
      </c>
      <c r="R37" s="11">
        <v>6</v>
      </c>
      <c r="S37" s="13">
        <f t="shared" si="14"/>
        <v>0.10526315789473684</v>
      </c>
      <c r="T37" s="28">
        <v>7</v>
      </c>
      <c r="U37" s="13">
        <f t="shared" si="15"/>
        <v>0.11666666666666667</v>
      </c>
      <c r="V37" s="11">
        <v>5</v>
      </c>
      <c r="W37" s="11">
        <f t="shared" si="16"/>
        <v>6</v>
      </c>
    </row>
    <row r="38" spans="1:23" x14ac:dyDescent="0.2">
      <c r="A38" s="23" t="s">
        <v>342</v>
      </c>
      <c r="B38" s="11">
        <v>219</v>
      </c>
      <c r="C38" s="11">
        <v>147</v>
      </c>
      <c r="D38" s="11">
        <v>135</v>
      </c>
      <c r="E38" s="11">
        <v>25</v>
      </c>
      <c r="F38" s="11">
        <v>41</v>
      </c>
      <c r="G38" s="13">
        <f t="shared" si="9"/>
        <v>0.17006802721088435</v>
      </c>
      <c r="H38" s="13">
        <f t="shared" si="1"/>
        <v>0.3037037037037037</v>
      </c>
      <c r="I38" s="11">
        <v>8</v>
      </c>
      <c r="J38" s="11">
        <v>11</v>
      </c>
      <c r="K38" s="11">
        <v>7</v>
      </c>
      <c r="L38" s="11">
        <v>74</v>
      </c>
      <c r="M38" s="11">
        <v>73</v>
      </c>
      <c r="N38" s="11">
        <f t="shared" si="10"/>
        <v>114</v>
      </c>
      <c r="O38" s="13">
        <f t="shared" si="11"/>
        <v>0.77551020408163263</v>
      </c>
      <c r="P38" s="28">
        <f t="shared" si="12"/>
        <v>125</v>
      </c>
      <c r="Q38" s="13">
        <f t="shared" si="13"/>
        <v>0.92592592592592593</v>
      </c>
      <c r="R38" s="11">
        <v>14</v>
      </c>
      <c r="S38" s="13">
        <f t="shared" si="14"/>
        <v>9.5238095238095233E-2</v>
      </c>
      <c r="T38" s="28">
        <v>10</v>
      </c>
      <c r="U38" s="13">
        <f t="shared" si="15"/>
        <v>7.407407407407407E-2</v>
      </c>
      <c r="V38" s="11">
        <v>3</v>
      </c>
      <c r="W38" s="11">
        <f t="shared" si="16"/>
        <v>16</v>
      </c>
    </row>
    <row r="39" spans="1:23" x14ac:dyDescent="0.2">
      <c r="A39" s="23" t="s">
        <v>343</v>
      </c>
      <c r="B39" s="11">
        <v>454</v>
      </c>
      <c r="C39" s="11">
        <v>268</v>
      </c>
      <c r="D39" s="11">
        <v>274</v>
      </c>
      <c r="E39" s="11">
        <v>121</v>
      </c>
      <c r="F39" s="11">
        <v>157</v>
      </c>
      <c r="G39" s="13">
        <f t="shared" si="9"/>
        <v>0.45149253731343286</v>
      </c>
      <c r="H39" s="13">
        <f t="shared" si="1"/>
        <v>0.57299270072992703</v>
      </c>
      <c r="I39" s="11">
        <v>14</v>
      </c>
      <c r="J39" s="11">
        <v>20</v>
      </c>
      <c r="K39" s="11">
        <v>11</v>
      </c>
      <c r="L39" s="11">
        <v>52</v>
      </c>
      <c r="M39" s="11">
        <v>50</v>
      </c>
      <c r="N39" s="11">
        <f t="shared" si="10"/>
        <v>198</v>
      </c>
      <c r="O39" s="13">
        <f t="shared" si="11"/>
        <v>0.73880597014925375</v>
      </c>
      <c r="P39" s="28">
        <f t="shared" si="12"/>
        <v>227</v>
      </c>
      <c r="Q39" s="13">
        <f t="shared" si="13"/>
        <v>0.82846715328467158</v>
      </c>
      <c r="R39" s="11">
        <v>34</v>
      </c>
      <c r="S39" s="13">
        <f t="shared" si="14"/>
        <v>0.12686567164179105</v>
      </c>
      <c r="T39" s="28">
        <v>47</v>
      </c>
      <c r="U39" s="13">
        <f t="shared" si="15"/>
        <v>0.17153284671532848</v>
      </c>
      <c r="V39" s="11">
        <v>5</v>
      </c>
      <c r="W39" s="11">
        <f t="shared" si="16"/>
        <v>31</v>
      </c>
    </row>
    <row r="40" spans="1:23" x14ac:dyDescent="0.2">
      <c r="A40" s="23" t="s">
        <v>360</v>
      </c>
      <c r="B40" s="11">
        <v>77</v>
      </c>
      <c r="C40" s="11">
        <v>52</v>
      </c>
      <c r="D40" s="11">
        <v>51</v>
      </c>
      <c r="E40" s="11">
        <v>24</v>
      </c>
      <c r="F40" s="11">
        <v>31</v>
      </c>
      <c r="G40" s="13">
        <f t="shared" si="9"/>
        <v>0.46153846153846156</v>
      </c>
      <c r="H40" s="13">
        <f t="shared" si="1"/>
        <v>0.60784313725490191</v>
      </c>
      <c r="I40" s="11">
        <v>3</v>
      </c>
      <c r="J40" s="11">
        <v>3</v>
      </c>
      <c r="K40" s="11">
        <v>3</v>
      </c>
      <c r="L40" s="11">
        <v>1</v>
      </c>
      <c r="M40" s="11">
        <v>2</v>
      </c>
      <c r="N40" s="11">
        <f t="shared" si="10"/>
        <v>31</v>
      </c>
      <c r="O40" s="13">
        <f t="shared" si="11"/>
        <v>0.59615384615384615</v>
      </c>
      <c r="P40" s="28">
        <f t="shared" si="12"/>
        <v>36</v>
      </c>
      <c r="Q40" s="13">
        <f t="shared" si="13"/>
        <v>0.70588235294117652</v>
      </c>
      <c r="R40" s="11">
        <v>12</v>
      </c>
      <c r="S40" s="13">
        <f t="shared" si="14"/>
        <v>0.23076923076923078</v>
      </c>
      <c r="T40" s="28">
        <v>15</v>
      </c>
      <c r="U40" s="13">
        <f t="shared" si="15"/>
        <v>0.29411764705882354</v>
      </c>
      <c r="V40" s="11">
        <v>1</v>
      </c>
      <c r="W40" s="11">
        <f t="shared" si="16"/>
        <v>8</v>
      </c>
    </row>
    <row r="41" spans="1:23" x14ac:dyDescent="0.2">
      <c r="A41" s="23" t="s">
        <v>361</v>
      </c>
      <c r="B41" s="11">
        <v>78</v>
      </c>
      <c r="C41" s="11">
        <v>60</v>
      </c>
      <c r="D41" s="11">
        <v>58</v>
      </c>
      <c r="E41" s="11">
        <v>31</v>
      </c>
      <c r="F41" s="11">
        <v>45</v>
      </c>
      <c r="G41" s="13">
        <f t="shared" si="9"/>
        <v>0.51666666666666672</v>
      </c>
      <c r="H41" s="13">
        <f t="shared" si="1"/>
        <v>0.77586206896551724</v>
      </c>
      <c r="I41" s="11">
        <v>5</v>
      </c>
      <c r="J41" s="11">
        <v>2</v>
      </c>
      <c r="K41" s="11">
        <v>8</v>
      </c>
      <c r="L41" s="11">
        <v>1</v>
      </c>
      <c r="M41" s="11">
        <v>3</v>
      </c>
      <c r="N41" s="11">
        <f t="shared" si="10"/>
        <v>45</v>
      </c>
      <c r="O41" s="13">
        <f t="shared" si="11"/>
        <v>0.75</v>
      </c>
      <c r="P41" s="28">
        <f t="shared" si="12"/>
        <v>50</v>
      </c>
      <c r="Q41" s="13">
        <f t="shared" si="13"/>
        <v>0.86206896551724133</v>
      </c>
      <c r="R41" s="11">
        <v>6</v>
      </c>
      <c r="S41" s="13">
        <f t="shared" si="14"/>
        <v>0.1</v>
      </c>
      <c r="T41" s="28">
        <v>8</v>
      </c>
      <c r="U41" s="13">
        <f t="shared" si="15"/>
        <v>0.13793103448275862</v>
      </c>
      <c r="V41" s="11">
        <v>1</v>
      </c>
      <c r="W41" s="11">
        <f t="shared" si="16"/>
        <v>8</v>
      </c>
    </row>
    <row r="42" spans="1:23" x14ac:dyDescent="0.2">
      <c r="A42" s="23" t="s">
        <v>362</v>
      </c>
      <c r="B42" s="11">
        <v>92</v>
      </c>
      <c r="C42" s="11">
        <v>65</v>
      </c>
      <c r="D42" s="11">
        <v>68</v>
      </c>
      <c r="E42" s="11">
        <v>27</v>
      </c>
      <c r="F42" s="11">
        <v>44</v>
      </c>
      <c r="G42" s="13">
        <f t="shared" si="9"/>
        <v>0.41538461538461541</v>
      </c>
      <c r="H42" s="13">
        <f t="shared" si="1"/>
        <v>0.6470588235294118</v>
      </c>
      <c r="I42" s="11">
        <v>1</v>
      </c>
      <c r="J42" s="11">
        <v>2</v>
      </c>
      <c r="K42" s="11">
        <v>11</v>
      </c>
      <c r="L42" s="11">
        <v>1</v>
      </c>
      <c r="M42" s="11">
        <v>4</v>
      </c>
      <c r="N42" s="11">
        <f t="shared" si="10"/>
        <v>40</v>
      </c>
      <c r="O42" s="13">
        <f t="shared" si="11"/>
        <v>0.61538461538461542</v>
      </c>
      <c r="P42" s="28">
        <f t="shared" si="12"/>
        <v>50</v>
      </c>
      <c r="Q42" s="13">
        <f t="shared" si="13"/>
        <v>0.73529411764705888</v>
      </c>
      <c r="R42" s="11">
        <v>12</v>
      </c>
      <c r="S42" s="13">
        <f t="shared" si="14"/>
        <v>0.18461538461538463</v>
      </c>
      <c r="T42" s="28">
        <v>18</v>
      </c>
      <c r="U42" s="13">
        <f t="shared" si="15"/>
        <v>0.26470588235294118</v>
      </c>
      <c r="V42" s="11">
        <v>4</v>
      </c>
      <c r="W42" s="11">
        <f t="shared" si="16"/>
        <v>9</v>
      </c>
    </row>
    <row r="43" spans="1:23" x14ac:dyDescent="0.2">
      <c r="A43" s="23" t="s">
        <v>363</v>
      </c>
      <c r="B43" s="11">
        <v>101</v>
      </c>
      <c r="C43" s="11">
        <v>69</v>
      </c>
      <c r="D43" s="11">
        <v>58</v>
      </c>
      <c r="E43" s="11">
        <v>12</v>
      </c>
      <c r="F43" s="11">
        <v>14</v>
      </c>
      <c r="G43" s="13">
        <f t="shared" si="9"/>
        <v>0.17391304347826086</v>
      </c>
      <c r="H43" s="13">
        <f t="shared" si="1"/>
        <v>0.2413793103448276</v>
      </c>
      <c r="I43" s="11">
        <v>3</v>
      </c>
      <c r="J43" s="11">
        <v>2</v>
      </c>
      <c r="K43" s="11">
        <v>9</v>
      </c>
      <c r="L43" s="11">
        <v>11</v>
      </c>
      <c r="M43" s="11">
        <v>12</v>
      </c>
      <c r="N43" s="11">
        <f t="shared" si="10"/>
        <v>35</v>
      </c>
      <c r="O43" s="13">
        <f t="shared" si="11"/>
        <v>0.50724637681159424</v>
      </c>
      <c r="P43" s="28">
        <f t="shared" si="12"/>
        <v>28</v>
      </c>
      <c r="Q43" s="13">
        <f t="shared" si="13"/>
        <v>0.48275862068965519</v>
      </c>
      <c r="R43" s="11">
        <v>23</v>
      </c>
      <c r="S43" s="13">
        <f t="shared" si="14"/>
        <v>0.33333333333333331</v>
      </c>
      <c r="T43" s="28">
        <v>30</v>
      </c>
      <c r="U43" s="13">
        <f t="shared" si="15"/>
        <v>0.51724137931034486</v>
      </c>
      <c r="V43" s="11">
        <v>1</v>
      </c>
      <c r="W43" s="11">
        <f t="shared" si="16"/>
        <v>10</v>
      </c>
    </row>
    <row r="44" spans="1:23" x14ac:dyDescent="0.2">
      <c r="A44" s="23" t="s">
        <v>358</v>
      </c>
      <c r="B44" s="11">
        <v>75</v>
      </c>
      <c r="C44" s="11">
        <v>57</v>
      </c>
      <c r="D44" s="11">
        <v>42</v>
      </c>
      <c r="E44" s="11">
        <v>4</v>
      </c>
      <c r="F44" s="11">
        <v>14</v>
      </c>
      <c r="G44" s="13">
        <f t="shared" si="9"/>
        <v>7.0175438596491224E-2</v>
      </c>
      <c r="H44" s="13">
        <f t="shared" si="1"/>
        <v>0.33333333333333331</v>
      </c>
      <c r="I44" s="11">
        <v>6</v>
      </c>
      <c r="J44" s="11">
        <v>10</v>
      </c>
      <c r="K44" s="11">
        <v>4</v>
      </c>
      <c r="L44" s="11">
        <v>4</v>
      </c>
      <c r="M44" s="11">
        <v>9</v>
      </c>
      <c r="N44" s="11">
        <f t="shared" si="10"/>
        <v>18</v>
      </c>
      <c r="O44" s="13">
        <f t="shared" si="11"/>
        <v>0.31578947368421051</v>
      </c>
      <c r="P44" s="28">
        <f t="shared" si="12"/>
        <v>33</v>
      </c>
      <c r="Q44" s="13">
        <f t="shared" si="13"/>
        <v>0.7857142857142857</v>
      </c>
      <c r="R44" s="11">
        <v>4</v>
      </c>
      <c r="S44" s="13">
        <f t="shared" si="14"/>
        <v>7.0175438596491224E-2</v>
      </c>
      <c r="T44" s="28">
        <v>9</v>
      </c>
      <c r="U44" s="13">
        <f t="shared" si="15"/>
        <v>0.21428571428571427</v>
      </c>
      <c r="V44" s="11">
        <v>34</v>
      </c>
      <c r="W44" s="11">
        <f t="shared" si="16"/>
        <v>1</v>
      </c>
    </row>
    <row r="45" spans="1:23" x14ac:dyDescent="0.2">
      <c r="A45" s="23" t="s">
        <v>359</v>
      </c>
      <c r="B45" s="11">
        <v>59</v>
      </c>
      <c r="C45" s="11">
        <v>32</v>
      </c>
      <c r="D45" s="11">
        <v>36</v>
      </c>
      <c r="E45" s="11">
        <v>1</v>
      </c>
      <c r="F45" s="11">
        <v>2</v>
      </c>
      <c r="G45" s="13">
        <f t="shared" si="9"/>
        <v>3.125E-2</v>
      </c>
      <c r="H45" s="13">
        <f t="shared" si="1"/>
        <v>5.5555555555555552E-2</v>
      </c>
      <c r="I45" s="11">
        <v>2</v>
      </c>
      <c r="J45" s="11">
        <v>3</v>
      </c>
      <c r="K45" s="11">
        <v>2</v>
      </c>
      <c r="L45" s="11">
        <v>20</v>
      </c>
      <c r="M45" s="11">
        <v>28</v>
      </c>
      <c r="N45" s="11">
        <f t="shared" si="10"/>
        <v>25</v>
      </c>
      <c r="O45" s="13">
        <f t="shared" si="11"/>
        <v>0.78125</v>
      </c>
      <c r="P45" s="28">
        <f t="shared" si="12"/>
        <v>33</v>
      </c>
      <c r="Q45" s="13">
        <f t="shared" si="13"/>
        <v>0.91666666666666663</v>
      </c>
      <c r="R45" s="11">
        <v>1</v>
      </c>
      <c r="S45" s="13">
        <f t="shared" si="14"/>
        <v>3.125E-2</v>
      </c>
      <c r="T45" s="28">
        <v>3</v>
      </c>
      <c r="U45" s="13">
        <f t="shared" si="15"/>
        <v>8.3333333333333329E-2</v>
      </c>
      <c r="V45" s="11">
        <v>3</v>
      </c>
      <c r="W45" s="11">
        <f t="shared" si="16"/>
        <v>3</v>
      </c>
    </row>
    <row r="46" spans="1:23" x14ac:dyDescent="0.2">
      <c r="A46" s="23" t="s">
        <v>370</v>
      </c>
      <c r="B46" s="11">
        <v>42</v>
      </c>
      <c r="C46" s="11">
        <v>27</v>
      </c>
      <c r="D46" s="11">
        <v>27</v>
      </c>
      <c r="E46" s="11">
        <v>13</v>
      </c>
      <c r="F46" s="11">
        <v>19</v>
      </c>
      <c r="G46" s="13">
        <f t="shared" si="9"/>
        <v>0.48148148148148145</v>
      </c>
      <c r="H46" s="13">
        <f t="shared" si="1"/>
        <v>0.70370370370370372</v>
      </c>
      <c r="I46" s="11">
        <v>1</v>
      </c>
      <c r="J46" s="11">
        <v>2</v>
      </c>
      <c r="K46" s="11">
        <v>5</v>
      </c>
      <c r="L46" s="11">
        <v>1</v>
      </c>
      <c r="M46" s="11">
        <v>3</v>
      </c>
      <c r="N46" s="11">
        <f t="shared" si="10"/>
        <v>20</v>
      </c>
      <c r="O46" s="13">
        <f t="shared" si="11"/>
        <v>0.7407407407407407</v>
      </c>
      <c r="P46" s="28">
        <f t="shared" si="12"/>
        <v>24</v>
      </c>
      <c r="Q46" s="13">
        <f t="shared" si="13"/>
        <v>0.88888888888888884</v>
      </c>
      <c r="R46" s="11">
        <v>2</v>
      </c>
      <c r="S46" s="13">
        <f t="shared" si="14"/>
        <v>7.407407407407407E-2</v>
      </c>
      <c r="T46" s="28">
        <v>3</v>
      </c>
      <c r="U46" s="13">
        <f t="shared" si="15"/>
        <v>0.1111111111111111</v>
      </c>
      <c r="V46" s="11">
        <v>2</v>
      </c>
      <c r="W46" s="11">
        <f t="shared" si="16"/>
        <v>3</v>
      </c>
    </row>
    <row r="47" spans="1:23" x14ac:dyDescent="0.2">
      <c r="A47" s="23" t="s">
        <v>345</v>
      </c>
      <c r="B47" s="11">
        <v>86</v>
      </c>
      <c r="C47" s="11">
        <v>70</v>
      </c>
      <c r="D47" s="11">
        <v>73</v>
      </c>
      <c r="E47" s="11">
        <v>5</v>
      </c>
      <c r="F47" s="11">
        <v>12</v>
      </c>
      <c r="G47" s="13">
        <f t="shared" si="9"/>
        <v>7.1428571428571425E-2</v>
      </c>
      <c r="H47" s="13">
        <f t="shared" si="1"/>
        <v>0.16438356164383561</v>
      </c>
      <c r="I47" s="11">
        <v>8</v>
      </c>
      <c r="J47" s="11">
        <v>11</v>
      </c>
      <c r="K47" s="11">
        <v>3</v>
      </c>
      <c r="L47" s="11">
        <v>7</v>
      </c>
      <c r="M47" s="11">
        <v>7</v>
      </c>
      <c r="N47" s="11">
        <f t="shared" si="10"/>
        <v>23</v>
      </c>
      <c r="O47" s="13">
        <f t="shared" si="11"/>
        <v>0.32857142857142857</v>
      </c>
      <c r="P47" s="28">
        <f t="shared" si="12"/>
        <v>30</v>
      </c>
      <c r="Q47" s="13">
        <f t="shared" si="13"/>
        <v>0.41095890410958902</v>
      </c>
      <c r="R47" s="11">
        <v>44</v>
      </c>
      <c r="S47" s="13">
        <f t="shared" si="14"/>
        <v>0.62857142857142856</v>
      </c>
      <c r="T47" s="28">
        <v>43</v>
      </c>
      <c r="U47" s="13">
        <f t="shared" si="15"/>
        <v>0.58904109589041098</v>
      </c>
      <c r="V47" s="11">
        <v>0</v>
      </c>
      <c r="W47" s="11">
        <f t="shared" si="16"/>
        <v>3</v>
      </c>
    </row>
    <row r="48" spans="1:23" x14ac:dyDescent="0.2">
      <c r="A48" s="23" t="s">
        <v>346</v>
      </c>
      <c r="B48" s="11">
        <v>118</v>
      </c>
      <c r="C48" s="11">
        <v>60</v>
      </c>
      <c r="D48" s="11">
        <v>80</v>
      </c>
      <c r="E48" s="11">
        <v>10</v>
      </c>
      <c r="F48" s="11">
        <v>22</v>
      </c>
      <c r="G48" s="13">
        <f t="shared" si="9"/>
        <v>0.16666666666666666</v>
      </c>
      <c r="H48" s="13">
        <f t="shared" si="1"/>
        <v>0.27500000000000002</v>
      </c>
      <c r="I48" s="11">
        <v>8</v>
      </c>
      <c r="J48" s="11">
        <v>11</v>
      </c>
      <c r="K48" s="11">
        <v>0</v>
      </c>
      <c r="L48" s="11">
        <v>5</v>
      </c>
      <c r="M48" s="11">
        <v>4</v>
      </c>
      <c r="N48" s="11">
        <f t="shared" si="10"/>
        <v>23</v>
      </c>
      <c r="O48" s="13">
        <f t="shared" si="11"/>
        <v>0.38333333333333336</v>
      </c>
      <c r="P48" s="28">
        <f t="shared" si="12"/>
        <v>37</v>
      </c>
      <c r="Q48" s="13">
        <f t="shared" si="13"/>
        <v>0.46250000000000002</v>
      </c>
      <c r="R48" s="11">
        <v>27</v>
      </c>
      <c r="S48" s="13">
        <f t="shared" si="14"/>
        <v>0.45</v>
      </c>
      <c r="T48" s="28">
        <v>43</v>
      </c>
      <c r="U48" s="13">
        <f t="shared" si="15"/>
        <v>0.53749999999999998</v>
      </c>
      <c r="V48" s="11">
        <v>6</v>
      </c>
      <c r="W48" s="11">
        <f t="shared" si="16"/>
        <v>4</v>
      </c>
    </row>
    <row r="49" spans="1:23" x14ac:dyDescent="0.2">
      <c r="A49" s="23" t="s">
        <v>347</v>
      </c>
      <c r="B49" s="11">
        <v>60</v>
      </c>
      <c r="C49" s="11">
        <v>49</v>
      </c>
      <c r="D49" s="11">
        <v>52</v>
      </c>
      <c r="E49" s="11">
        <v>7</v>
      </c>
      <c r="F49" s="11">
        <v>10</v>
      </c>
      <c r="G49" s="13">
        <f t="shared" si="9"/>
        <v>0.14285714285714285</v>
      </c>
      <c r="H49" s="13">
        <f t="shared" si="1"/>
        <v>0.19230769230769232</v>
      </c>
      <c r="I49" s="11">
        <v>14</v>
      </c>
      <c r="J49" s="11">
        <v>25</v>
      </c>
      <c r="K49" s="11">
        <v>8</v>
      </c>
      <c r="L49" s="11">
        <v>5</v>
      </c>
      <c r="M49" s="11">
        <v>11</v>
      </c>
      <c r="N49" s="11">
        <f t="shared" si="10"/>
        <v>34</v>
      </c>
      <c r="O49" s="13">
        <f t="shared" si="11"/>
        <v>0.69387755102040816</v>
      </c>
      <c r="P49" s="28">
        <f t="shared" si="12"/>
        <v>46</v>
      </c>
      <c r="Q49" s="13">
        <f t="shared" si="13"/>
        <v>0.88461538461538458</v>
      </c>
      <c r="R49" s="11">
        <v>4</v>
      </c>
      <c r="S49" s="13">
        <f t="shared" si="14"/>
        <v>8.1632653061224483E-2</v>
      </c>
      <c r="T49" s="28">
        <v>6</v>
      </c>
      <c r="U49" s="13">
        <f t="shared" si="15"/>
        <v>0.11538461538461539</v>
      </c>
      <c r="V49" s="11">
        <v>1</v>
      </c>
      <c r="W49" s="11">
        <f t="shared" si="16"/>
        <v>10</v>
      </c>
    </row>
    <row r="50" spans="1:23" x14ac:dyDescent="0.2">
      <c r="A50" s="23" t="s">
        <v>348</v>
      </c>
      <c r="B50" s="11">
        <v>42</v>
      </c>
      <c r="C50" s="11">
        <v>35</v>
      </c>
      <c r="D50" s="11">
        <v>36</v>
      </c>
      <c r="E50" s="11">
        <v>31</v>
      </c>
      <c r="F50" s="11">
        <v>34</v>
      </c>
      <c r="G50" s="13">
        <f t="shared" si="9"/>
        <v>0.88571428571428568</v>
      </c>
      <c r="H50" s="13">
        <f t="shared" si="1"/>
        <v>0.94444444444444442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f t="shared" si="10"/>
        <v>31</v>
      </c>
      <c r="O50" s="13">
        <f t="shared" si="11"/>
        <v>0.88571428571428568</v>
      </c>
      <c r="P50" s="28">
        <f t="shared" si="12"/>
        <v>34</v>
      </c>
      <c r="Q50" s="13">
        <f t="shared" si="13"/>
        <v>0.94444444444444442</v>
      </c>
      <c r="R50" s="11">
        <v>1</v>
      </c>
      <c r="S50" s="13">
        <f t="shared" si="14"/>
        <v>2.8571428571428571E-2</v>
      </c>
      <c r="T50" s="28">
        <v>2</v>
      </c>
      <c r="U50" s="13">
        <f t="shared" si="15"/>
        <v>5.5555555555555552E-2</v>
      </c>
      <c r="V50" s="11">
        <v>1</v>
      </c>
      <c r="W50" s="11">
        <f t="shared" si="16"/>
        <v>2</v>
      </c>
    </row>
    <row r="51" spans="1:23" x14ac:dyDescent="0.2">
      <c r="A51" s="23" t="s">
        <v>349</v>
      </c>
      <c r="B51" s="11">
        <v>138</v>
      </c>
      <c r="C51" s="11">
        <v>118</v>
      </c>
      <c r="D51" s="11">
        <v>115</v>
      </c>
      <c r="E51" s="11">
        <v>11</v>
      </c>
      <c r="F51" s="11">
        <v>17</v>
      </c>
      <c r="G51" s="13">
        <f t="shared" si="9"/>
        <v>9.3220338983050849E-2</v>
      </c>
      <c r="H51" s="13">
        <f t="shared" si="1"/>
        <v>0.14782608695652175</v>
      </c>
      <c r="I51" s="11">
        <v>9</v>
      </c>
      <c r="J51" s="11">
        <v>11</v>
      </c>
      <c r="K51" s="11">
        <v>2</v>
      </c>
      <c r="L51" s="11">
        <v>89</v>
      </c>
      <c r="M51" s="11">
        <v>84</v>
      </c>
      <c r="N51" s="11">
        <f t="shared" si="10"/>
        <v>111</v>
      </c>
      <c r="O51" s="13">
        <f t="shared" si="11"/>
        <v>0.94067796610169496</v>
      </c>
      <c r="P51" s="28">
        <f t="shared" si="12"/>
        <v>112</v>
      </c>
      <c r="Q51" s="13">
        <f t="shared" si="13"/>
        <v>0.97391304347826091</v>
      </c>
      <c r="R51" s="11">
        <v>4</v>
      </c>
      <c r="S51" s="13">
        <f t="shared" si="14"/>
        <v>3.3898305084745763E-2</v>
      </c>
      <c r="T51" s="28">
        <v>3</v>
      </c>
      <c r="U51" s="13">
        <f t="shared" si="15"/>
        <v>2.6086956521739129E-2</v>
      </c>
      <c r="V51" s="11">
        <v>3</v>
      </c>
      <c r="W51" s="11">
        <f t="shared" si="16"/>
        <v>0</v>
      </c>
    </row>
    <row r="52" spans="1:23" x14ac:dyDescent="0.2">
      <c r="A52" s="23" t="s">
        <v>350</v>
      </c>
      <c r="B52" s="11">
        <v>23</v>
      </c>
      <c r="C52" s="11">
        <v>14</v>
      </c>
      <c r="D52" s="11">
        <v>13</v>
      </c>
      <c r="E52" s="11">
        <v>12</v>
      </c>
      <c r="F52" s="11">
        <v>12</v>
      </c>
      <c r="G52" s="13">
        <f t="shared" si="9"/>
        <v>0.8571428571428571</v>
      </c>
      <c r="H52" s="13">
        <f t="shared" si="1"/>
        <v>0.92307692307692313</v>
      </c>
      <c r="I52" s="11">
        <v>0</v>
      </c>
      <c r="J52" s="11">
        <v>1</v>
      </c>
      <c r="K52" s="11">
        <v>0</v>
      </c>
      <c r="L52" s="11">
        <v>0</v>
      </c>
      <c r="M52" s="11">
        <v>0</v>
      </c>
      <c r="N52" s="11">
        <f t="shared" si="10"/>
        <v>12</v>
      </c>
      <c r="O52" s="13">
        <f t="shared" si="11"/>
        <v>0.8571428571428571</v>
      </c>
      <c r="P52" s="28">
        <f t="shared" si="12"/>
        <v>13</v>
      </c>
      <c r="Q52" s="13">
        <f t="shared" si="13"/>
        <v>1</v>
      </c>
      <c r="R52" s="11">
        <v>0</v>
      </c>
      <c r="S52" s="13">
        <f t="shared" si="14"/>
        <v>0</v>
      </c>
      <c r="T52" s="28">
        <v>0</v>
      </c>
      <c r="U52" s="13">
        <f t="shared" si="15"/>
        <v>0</v>
      </c>
      <c r="V52" s="11">
        <v>1</v>
      </c>
      <c r="W52" s="11">
        <f t="shared" si="16"/>
        <v>1</v>
      </c>
    </row>
    <row r="53" spans="1:23" x14ac:dyDescent="0.2">
      <c r="A53" s="23" t="s">
        <v>351</v>
      </c>
      <c r="B53" s="11">
        <v>170</v>
      </c>
      <c r="C53" s="11">
        <v>97</v>
      </c>
      <c r="D53" s="11">
        <v>107</v>
      </c>
      <c r="E53" s="11">
        <v>57</v>
      </c>
      <c r="F53" s="11">
        <v>73</v>
      </c>
      <c r="G53" s="13">
        <f t="shared" si="9"/>
        <v>0.58762886597938147</v>
      </c>
      <c r="H53" s="13">
        <f t="shared" si="1"/>
        <v>0.68224299065420557</v>
      </c>
      <c r="I53" s="11">
        <v>10</v>
      </c>
      <c r="J53" s="11">
        <v>10</v>
      </c>
      <c r="K53" s="11">
        <v>5</v>
      </c>
      <c r="L53" s="11">
        <v>11</v>
      </c>
      <c r="M53" s="11">
        <v>11</v>
      </c>
      <c r="N53" s="11">
        <f t="shared" si="10"/>
        <v>83</v>
      </c>
      <c r="O53" s="13">
        <f t="shared" si="11"/>
        <v>0.85567010309278346</v>
      </c>
      <c r="P53" s="28">
        <f t="shared" si="12"/>
        <v>94</v>
      </c>
      <c r="Q53" s="13">
        <f t="shared" si="13"/>
        <v>0.87850467289719625</v>
      </c>
      <c r="R53" s="11">
        <v>10</v>
      </c>
      <c r="S53" s="13">
        <f t="shared" si="14"/>
        <v>0.10309278350515463</v>
      </c>
      <c r="T53" s="28">
        <v>13</v>
      </c>
      <c r="U53" s="13">
        <f t="shared" si="15"/>
        <v>0.12149532710280374</v>
      </c>
      <c r="V53" s="11">
        <v>0</v>
      </c>
      <c r="W53" s="11">
        <f t="shared" si="16"/>
        <v>4</v>
      </c>
    </row>
    <row r="54" spans="1:23" x14ac:dyDescent="0.2">
      <c r="A54" s="23" t="s">
        <v>344</v>
      </c>
      <c r="B54" s="11">
        <v>881</v>
      </c>
      <c r="C54" s="11">
        <v>664</v>
      </c>
      <c r="D54" s="11">
        <v>654</v>
      </c>
      <c r="E54" s="11">
        <v>154</v>
      </c>
      <c r="F54" s="11">
        <v>228</v>
      </c>
      <c r="G54" s="13">
        <f t="shared" si="9"/>
        <v>0.23192771084337349</v>
      </c>
      <c r="H54" s="13">
        <f t="shared" si="1"/>
        <v>0.34862385321100919</v>
      </c>
      <c r="I54" s="11">
        <v>34</v>
      </c>
      <c r="J54" s="11">
        <v>53</v>
      </c>
      <c r="K54" s="11">
        <v>34</v>
      </c>
      <c r="L54" s="11">
        <v>133</v>
      </c>
      <c r="M54" s="11">
        <v>105</v>
      </c>
      <c r="N54" s="11">
        <f t="shared" si="10"/>
        <v>355</v>
      </c>
      <c r="O54" s="13">
        <f t="shared" si="11"/>
        <v>0.53463855421686746</v>
      </c>
      <c r="P54" s="28">
        <f t="shared" si="12"/>
        <v>386</v>
      </c>
      <c r="Q54" s="13">
        <f t="shared" si="13"/>
        <v>0.59021406727828751</v>
      </c>
      <c r="R54" s="11">
        <v>240</v>
      </c>
      <c r="S54" s="13">
        <f t="shared" si="14"/>
        <v>0.36144578313253012</v>
      </c>
      <c r="T54" s="28">
        <v>268</v>
      </c>
      <c r="U54" s="13">
        <f t="shared" si="15"/>
        <v>0.40978593272171254</v>
      </c>
      <c r="V54" s="11">
        <v>12</v>
      </c>
      <c r="W54" s="11">
        <f t="shared" si="16"/>
        <v>57</v>
      </c>
    </row>
    <row r="55" spans="1:23" x14ac:dyDescent="0.2">
      <c r="A55" s="23" t="s">
        <v>352</v>
      </c>
      <c r="B55" s="11">
        <v>698</v>
      </c>
      <c r="C55" s="11">
        <v>458</v>
      </c>
      <c r="D55" s="11">
        <v>445</v>
      </c>
      <c r="E55" s="11">
        <v>120</v>
      </c>
      <c r="F55" s="11">
        <v>190</v>
      </c>
      <c r="G55" s="13">
        <f t="shared" si="9"/>
        <v>0.26200873362445415</v>
      </c>
      <c r="H55" s="13">
        <f t="shared" si="1"/>
        <v>0.42696629213483145</v>
      </c>
      <c r="I55" s="11">
        <v>55</v>
      </c>
      <c r="J55" s="11">
        <v>62</v>
      </c>
      <c r="K55" s="11">
        <v>74</v>
      </c>
      <c r="L55" s="11">
        <v>26</v>
      </c>
      <c r="M55" s="11">
        <v>31</v>
      </c>
      <c r="N55" s="11">
        <f t="shared" si="10"/>
        <v>275</v>
      </c>
      <c r="O55" s="13">
        <f t="shared" si="11"/>
        <v>0.60043668122270744</v>
      </c>
      <c r="P55" s="28">
        <f t="shared" si="12"/>
        <v>283</v>
      </c>
      <c r="Q55" s="13">
        <f t="shared" si="13"/>
        <v>0.63595505617977532</v>
      </c>
      <c r="R55" s="11">
        <v>134</v>
      </c>
      <c r="S55" s="13">
        <f t="shared" si="14"/>
        <v>0.29257641921397382</v>
      </c>
      <c r="T55" s="28">
        <v>162</v>
      </c>
      <c r="U55" s="13">
        <f t="shared" si="15"/>
        <v>0.36404494382022473</v>
      </c>
      <c r="V55" s="11">
        <v>2</v>
      </c>
      <c r="W55" s="11">
        <f t="shared" si="16"/>
        <v>47</v>
      </c>
    </row>
    <row r="56" spans="1:23" x14ac:dyDescent="0.2">
      <c r="A56" s="23" t="s">
        <v>353</v>
      </c>
      <c r="B56" s="11">
        <v>230</v>
      </c>
      <c r="C56" s="11">
        <v>177</v>
      </c>
      <c r="D56" s="11">
        <v>176</v>
      </c>
      <c r="E56" s="11">
        <v>98</v>
      </c>
      <c r="F56" s="11">
        <v>115</v>
      </c>
      <c r="G56" s="13">
        <f t="shared" si="9"/>
        <v>0.5536723163841808</v>
      </c>
      <c r="H56" s="13">
        <f t="shared" si="1"/>
        <v>0.65340909090909094</v>
      </c>
      <c r="I56" s="11">
        <v>12</v>
      </c>
      <c r="J56" s="11">
        <v>18</v>
      </c>
      <c r="K56" s="11">
        <v>21</v>
      </c>
      <c r="L56" s="11">
        <v>17</v>
      </c>
      <c r="M56" s="11">
        <v>23</v>
      </c>
      <c r="N56" s="11">
        <f t="shared" si="10"/>
        <v>148</v>
      </c>
      <c r="O56" s="13">
        <f t="shared" si="11"/>
        <v>0.83615819209039544</v>
      </c>
      <c r="P56" s="28">
        <f t="shared" si="12"/>
        <v>156</v>
      </c>
      <c r="Q56" s="13">
        <f t="shared" si="13"/>
        <v>0.88636363636363635</v>
      </c>
      <c r="R56" s="11">
        <v>16</v>
      </c>
      <c r="S56" s="13">
        <f t="shared" si="14"/>
        <v>9.03954802259887E-2</v>
      </c>
      <c r="T56" s="28">
        <v>20</v>
      </c>
      <c r="U56" s="13">
        <f t="shared" si="15"/>
        <v>0.11363636363636363</v>
      </c>
      <c r="V56" s="11">
        <v>7</v>
      </c>
      <c r="W56" s="11">
        <f t="shared" si="16"/>
        <v>6</v>
      </c>
    </row>
    <row r="57" spans="1:23" x14ac:dyDescent="0.2">
      <c r="A57" s="23" t="s">
        <v>354</v>
      </c>
      <c r="B57" s="11">
        <v>192</v>
      </c>
      <c r="C57" s="11">
        <v>108</v>
      </c>
      <c r="D57" s="11">
        <v>123</v>
      </c>
      <c r="E57" s="11">
        <v>49</v>
      </c>
      <c r="F57" s="11">
        <v>69</v>
      </c>
      <c r="G57" s="13">
        <f t="shared" si="9"/>
        <v>0.45370370370370372</v>
      </c>
      <c r="H57" s="13">
        <f t="shared" si="1"/>
        <v>0.56097560975609762</v>
      </c>
      <c r="I57" s="11">
        <v>15</v>
      </c>
      <c r="J57" s="11">
        <v>15</v>
      </c>
      <c r="K57" s="11">
        <v>1</v>
      </c>
      <c r="L57" s="11">
        <v>3</v>
      </c>
      <c r="M57" s="11">
        <v>5</v>
      </c>
      <c r="N57" s="11">
        <f t="shared" si="10"/>
        <v>68</v>
      </c>
      <c r="O57" s="13">
        <f t="shared" si="11"/>
        <v>0.62962962962962965</v>
      </c>
      <c r="P57" s="28">
        <f t="shared" si="12"/>
        <v>89</v>
      </c>
      <c r="Q57" s="13">
        <f t="shared" si="13"/>
        <v>0.72357723577235777</v>
      </c>
      <c r="R57" s="11">
        <v>27</v>
      </c>
      <c r="S57" s="13">
        <f t="shared" si="14"/>
        <v>0.25</v>
      </c>
      <c r="T57" s="28">
        <v>34</v>
      </c>
      <c r="U57" s="13">
        <f t="shared" si="15"/>
        <v>0.27642276422764228</v>
      </c>
      <c r="V57" s="11">
        <v>3</v>
      </c>
      <c r="W57" s="11">
        <f t="shared" si="16"/>
        <v>10</v>
      </c>
    </row>
    <row r="58" spans="1:23" x14ac:dyDescent="0.2">
      <c r="A58" s="23" t="s">
        <v>355</v>
      </c>
      <c r="B58" s="11">
        <v>526</v>
      </c>
      <c r="C58" s="11">
        <v>334</v>
      </c>
      <c r="D58" s="11">
        <v>323</v>
      </c>
      <c r="E58" s="11">
        <v>79</v>
      </c>
      <c r="F58" s="11">
        <v>123</v>
      </c>
      <c r="G58" s="13">
        <f t="shared" si="9"/>
        <v>0.23652694610778444</v>
      </c>
      <c r="H58" s="13">
        <f t="shared" si="1"/>
        <v>0.38080495356037153</v>
      </c>
      <c r="I58" s="11">
        <v>96</v>
      </c>
      <c r="J58" s="11">
        <v>115</v>
      </c>
      <c r="K58" s="11">
        <v>61</v>
      </c>
      <c r="L58" s="11">
        <v>13</v>
      </c>
      <c r="M58" s="11">
        <v>24</v>
      </c>
      <c r="N58" s="11">
        <f t="shared" si="10"/>
        <v>249</v>
      </c>
      <c r="O58" s="13">
        <f t="shared" si="11"/>
        <v>0.74550898203592819</v>
      </c>
      <c r="P58" s="28">
        <f t="shared" si="12"/>
        <v>262</v>
      </c>
      <c r="Q58" s="13">
        <f t="shared" si="13"/>
        <v>0.81114551083591335</v>
      </c>
      <c r="R58" s="11">
        <v>43</v>
      </c>
      <c r="S58" s="13">
        <f t="shared" si="14"/>
        <v>0.12874251497005987</v>
      </c>
      <c r="T58" s="28">
        <v>61</v>
      </c>
      <c r="U58" s="13">
        <f t="shared" si="15"/>
        <v>0.18885448916408668</v>
      </c>
      <c r="V58" s="11">
        <v>11</v>
      </c>
      <c r="W58" s="11">
        <f t="shared" si="16"/>
        <v>31</v>
      </c>
    </row>
    <row r="59" spans="1:23" x14ac:dyDescent="0.2">
      <c r="A59" s="23" t="s">
        <v>356</v>
      </c>
      <c r="B59" s="11">
        <v>269</v>
      </c>
      <c r="C59" s="11">
        <v>186</v>
      </c>
      <c r="D59" s="11">
        <v>187</v>
      </c>
      <c r="E59" s="11">
        <v>54</v>
      </c>
      <c r="F59" s="11">
        <v>59</v>
      </c>
      <c r="G59" s="13">
        <f t="shared" si="9"/>
        <v>0.29032258064516131</v>
      </c>
      <c r="H59" s="13">
        <f t="shared" si="1"/>
        <v>0.31550802139037432</v>
      </c>
      <c r="I59" s="11">
        <v>31</v>
      </c>
      <c r="J59" s="11">
        <v>30</v>
      </c>
      <c r="K59" s="11">
        <v>4</v>
      </c>
      <c r="L59" s="11">
        <v>6</v>
      </c>
      <c r="M59" s="11">
        <v>11</v>
      </c>
      <c r="N59" s="11">
        <f t="shared" si="10"/>
        <v>95</v>
      </c>
      <c r="O59" s="13">
        <f t="shared" si="11"/>
        <v>0.510752688172043</v>
      </c>
      <c r="P59" s="28">
        <f t="shared" si="12"/>
        <v>100</v>
      </c>
      <c r="Q59" s="13">
        <f t="shared" si="13"/>
        <v>0.53475935828877008</v>
      </c>
      <c r="R59" s="11">
        <v>76</v>
      </c>
      <c r="S59" s="13">
        <f t="shared" si="14"/>
        <v>0.40860215053763443</v>
      </c>
      <c r="T59" s="28">
        <v>87</v>
      </c>
      <c r="U59" s="13">
        <f t="shared" si="15"/>
        <v>0.46524064171122997</v>
      </c>
      <c r="V59" s="11">
        <v>2</v>
      </c>
      <c r="W59" s="11">
        <f t="shared" si="16"/>
        <v>13</v>
      </c>
    </row>
    <row r="60" spans="1:23" x14ac:dyDescent="0.2">
      <c r="A60" s="23" t="s">
        <v>357</v>
      </c>
      <c r="B60" s="11">
        <v>214</v>
      </c>
      <c r="C60" s="11">
        <v>108</v>
      </c>
      <c r="D60" s="11">
        <v>101</v>
      </c>
      <c r="E60" s="11">
        <v>10</v>
      </c>
      <c r="F60" s="11">
        <v>23</v>
      </c>
      <c r="G60" s="13">
        <f t="shared" si="9"/>
        <v>9.2592592592592587E-2</v>
      </c>
      <c r="H60" s="13">
        <f t="shared" si="1"/>
        <v>0.22772277227722773</v>
      </c>
      <c r="I60" s="11">
        <v>55</v>
      </c>
      <c r="J60" s="11">
        <v>50</v>
      </c>
      <c r="K60" s="11">
        <v>3</v>
      </c>
      <c r="L60" s="11">
        <v>13</v>
      </c>
      <c r="M60" s="11">
        <v>12</v>
      </c>
      <c r="N60" s="11">
        <f t="shared" si="10"/>
        <v>81</v>
      </c>
      <c r="O60" s="13">
        <f t="shared" si="11"/>
        <v>0.75</v>
      </c>
      <c r="P60" s="28">
        <f t="shared" si="12"/>
        <v>85</v>
      </c>
      <c r="Q60" s="13">
        <f t="shared" si="13"/>
        <v>0.84158415841584155</v>
      </c>
      <c r="R60" s="11">
        <v>14</v>
      </c>
      <c r="S60" s="13">
        <f t="shared" si="14"/>
        <v>0.12962962962962962</v>
      </c>
      <c r="T60" s="28">
        <v>16</v>
      </c>
      <c r="U60" s="13">
        <f t="shared" si="15"/>
        <v>0.15841584158415842</v>
      </c>
      <c r="V60" s="11">
        <v>1</v>
      </c>
      <c r="W60" s="11">
        <f t="shared" si="16"/>
        <v>12</v>
      </c>
    </row>
    <row r="61" spans="1:23" x14ac:dyDescent="0.2">
      <c r="A61" s="23" t="s">
        <v>371</v>
      </c>
      <c r="B61" s="11">
        <v>74</v>
      </c>
      <c r="C61" s="11">
        <v>59</v>
      </c>
      <c r="D61" s="11">
        <v>31</v>
      </c>
      <c r="E61" s="11">
        <v>5</v>
      </c>
      <c r="F61" s="11">
        <v>12</v>
      </c>
      <c r="G61" s="13">
        <f t="shared" si="9"/>
        <v>8.4745762711864403E-2</v>
      </c>
      <c r="H61" s="13">
        <f t="shared" si="1"/>
        <v>0.38709677419354838</v>
      </c>
      <c r="I61" s="11">
        <v>0</v>
      </c>
      <c r="J61" s="11">
        <v>5</v>
      </c>
      <c r="K61" s="11">
        <v>40</v>
      </c>
      <c r="L61" s="11">
        <v>7</v>
      </c>
      <c r="M61" s="11">
        <v>6</v>
      </c>
      <c r="N61" s="11">
        <f t="shared" si="10"/>
        <v>52</v>
      </c>
      <c r="O61" s="13">
        <f t="shared" si="11"/>
        <v>0.88135593220338981</v>
      </c>
      <c r="P61" s="28">
        <f t="shared" si="12"/>
        <v>23</v>
      </c>
      <c r="Q61" s="13">
        <f t="shared" si="13"/>
        <v>0.74193548387096775</v>
      </c>
      <c r="R61" s="11">
        <v>4</v>
      </c>
      <c r="S61" s="13">
        <f t="shared" si="14"/>
        <v>6.7796610169491525E-2</v>
      </c>
      <c r="T61" s="28">
        <v>8</v>
      </c>
      <c r="U61" s="13">
        <f t="shared" si="15"/>
        <v>0.25806451612903225</v>
      </c>
      <c r="V61" s="11">
        <v>1</v>
      </c>
      <c r="W61" s="11">
        <f t="shared" si="16"/>
        <v>2</v>
      </c>
    </row>
    <row r="62" spans="1:23" s="3" customFormat="1" x14ac:dyDescent="0.2">
      <c r="A62" s="24" t="s">
        <v>372</v>
      </c>
      <c r="B62" s="16">
        <f>SUM(B37:B61)</f>
        <v>5036</v>
      </c>
      <c r="C62" s="16">
        <f>SUM(C37:C61)</f>
        <v>3371</v>
      </c>
      <c r="D62" s="16">
        <f>SUM(D37:D61)</f>
        <v>3325</v>
      </c>
      <c r="E62" s="16">
        <f>SUM(E37:E61)</f>
        <v>974</v>
      </c>
      <c r="F62" s="16">
        <f>SUM(F37:F61)</f>
        <v>1397</v>
      </c>
      <c r="G62" s="18">
        <f t="shared" si="9"/>
        <v>0.28893503411450611</v>
      </c>
      <c r="H62" s="13">
        <f t="shared" si="1"/>
        <v>0.42015037593984961</v>
      </c>
      <c r="I62" s="16">
        <f>SUM(I37:I61)</f>
        <v>394</v>
      </c>
      <c r="J62" s="16">
        <f>SUM(J37:J61)</f>
        <v>477</v>
      </c>
      <c r="K62" s="16">
        <f>SUM(K37:K61)</f>
        <v>318</v>
      </c>
      <c r="L62" s="16">
        <f>SUM(L37:L61)</f>
        <v>520</v>
      </c>
      <c r="M62" s="16">
        <f>SUM(M37:M61)</f>
        <v>535</v>
      </c>
      <c r="N62" s="16">
        <f t="shared" si="10"/>
        <v>2206</v>
      </c>
      <c r="O62" s="18">
        <f t="shared" si="11"/>
        <v>0.65440522100266985</v>
      </c>
      <c r="P62" s="28">
        <f t="shared" si="12"/>
        <v>2409</v>
      </c>
      <c r="Q62" s="13">
        <f t="shared" si="13"/>
        <v>0.72451127819548877</v>
      </c>
      <c r="R62" s="16">
        <f>SUM(R37:R61)</f>
        <v>758</v>
      </c>
      <c r="S62" s="18">
        <f t="shared" si="14"/>
        <v>0.22485909225749037</v>
      </c>
      <c r="T62" s="29">
        <f>SUM(T37:T61)</f>
        <v>916</v>
      </c>
      <c r="U62" s="13">
        <f t="shared" si="15"/>
        <v>0.27548872180451128</v>
      </c>
      <c r="V62" s="16">
        <f>SUM(V37:V61)</f>
        <v>110</v>
      </c>
      <c r="W62" s="16">
        <f t="shared" si="16"/>
        <v>297</v>
      </c>
    </row>
    <row r="63" spans="1:23" s="3" customFormat="1" x14ac:dyDescent="0.2">
      <c r="A63" s="24" t="s">
        <v>83</v>
      </c>
      <c r="B63" s="16">
        <f>B62+B36+B30+B11</f>
        <v>13911</v>
      </c>
      <c r="C63" s="16">
        <f>C62+C36+C30+C11</f>
        <v>9282</v>
      </c>
      <c r="D63" s="16">
        <f>D62+D36+D30+D11</f>
        <v>9367</v>
      </c>
      <c r="E63" s="16">
        <f>E62+E36+E30+E11</f>
        <v>3033</v>
      </c>
      <c r="F63" s="16">
        <f>F62+F36+F30+F11</f>
        <v>4169</v>
      </c>
      <c r="G63" s="18">
        <f t="shared" si="9"/>
        <v>0.32676147382029735</v>
      </c>
      <c r="H63" s="18">
        <f t="shared" si="1"/>
        <v>0.44507312907013985</v>
      </c>
      <c r="I63" s="16">
        <f>I62+I36+I30+I11</f>
        <v>782</v>
      </c>
      <c r="J63" s="16">
        <f>J62+J36+J30+J11</f>
        <v>1019</v>
      </c>
      <c r="K63" s="16">
        <f>K62+K36+K30+K11</f>
        <v>804</v>
      </c>
      <c r="L63" s="16">
        <f>L62+L36+L30+L11</f>
        <v>1096</v>
      </c>
      <c r="M63" s="16">
        <f>M62+M36+M30+M11</f>
        <v>1261</v>
      </c>
      <c r="N63" s="16">
        <f t="shared" si="10"/>
        <v>5715</v>
      </c>
      <c r="O63" s="18">
        <f t="shared" si="11"/>
        <v>0.61570782159017456</v>
      </c>
      <c r="P63" s="29">
        <f t="shared" si="12"/>
        <v>6449</v>
      </c>
      <c r="Q63" s="18">
        <f t="shared" si="13"/>
        <v>0.68848083698089035</v>
      </c>
      <c r="R63" s="16">
        <f>R62+R36+R30+R11</f>
        <v>2387</v>
      </c>
      <c r="S63" s="18">
        <f t="shared" si="14"/>
        <v>0.25716440422322773</v>
      </c>
      <c r="T63" s="16">
        <f>T62+T36+T30+T11</f>
        <v>2918</v>
      </c>
      <c r="U63" s="18">
        <f t="shared" si="15"/>
        <v>0.31151916301910965</v>
      </c>
      <c r="V63" s="16">
        <f>V62+V36+V30+V11</f>
        <v>353</v>
      </c>
      <c r="W63" s="16">
        <f t="shared" si="16"/>
        <v>827</v>
      </c>
    </row>
  </sheetData>
  <pageMargins left="0.7" right="0.7" top="0.75" bottom="0.75" header="0.3" footer="0.3"/>
  <pageSetup paperSize="8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Pummonte</vt:lpstr>
      <vt:lpstr>Capa + Tar, Prun, Grav</vt:lpstr>
      <vt:lpstr>Valincu, Sartè, Alta R, Ext Sud</vt:lpstr>
      <vt:lpstr>Balagna</vt:lpstr>
      <vt:lpstr>nebbiu - Marana - Cab - CC</vt:lpstr>
      <vt:lpstr>plaine nord</vt:lpstr>
      <vt:lpstr>plaine centre et sud</vt:lpstr>
      <vt:lpstr>Corti - Golu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2021-06-28T15:09:58Z</cp:lastPrinted>
  <dcterms:created xsi:type="dcterms:W3CDTF">2021-06-21T02:38:02Z</dcterms:created>
  <dcterms:modified xsi:type="dcterms:W3CDTF">2021-07-05T21:05:32Z</dcterms:modified>
</cp:coreProperties>
</file>